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30" windowWidth="18915" windowHeight="10800" activeTab="0"/>
  </bookViews>
  <sheets>
    <sheet name="SEGUIMIENTO" sheetId="1" r:id="rId1"/>
  </sheets>
  <externalReferences>
    <externalReference r:id="rId4"/>
  </externalReferences>
  <definedNames/>
  <calcPr fullCalcOnLoad="1"/>
</workbook>
</file>

<file path=xl/sharedStrings.xml><?xml version="1.0" encoding="utf-8"?>
<sst xmlns="http://schemas.openxmlformats.org/spreadsheetml/2006/main" count="212" uniqueCount="140">
  <si>
    <t>SISTEMA INTEGRAL DE GESTIÓN (MECI - CALIDAD)</t>
  </si>
  <si>
    <t xml:space="preserve">                                        ADMINISTRACIÓN DEL SISTEMA INTEGRAL DE GESTIÓN MECI-CALIDAD</t>
  </si>
  <si>
    <t xml:space="preserve">FORMATO SEGUIMIENTO Y MONITOREO DEL PLAN DE MANEJO DE RIESGOS </t>
  </si>
  <si>
    <t>VERSIÓN: 3</t>
  </si>
  <si>
    <t>CODIGO: PEMYMGCIFO14</t>
  </si>
  <si>
    <t xml:space="preserve">FECHA DE ACTUALIZACION: </t>
  </si>
  <si>
    <t>AUTOEVALUACIÓN Y MONITOREO AL MAPA DE RIESGOS Y PLAN DE MANEJO DE RIESGOS</t>
  </si>
  <si>
    <t>AUTOCONTROL POR PARTE DE LOS RESPONSABLES POR PROCESOS</t>
  </si>
  <si>
    <t>SEGUIMIENTO, MONITOREO Y VERIFICACIÓN DE LAS ACCIONES</t>
  </si>
  <si>
    <t>PROCESO</t>
  </si>
  <si>
    <t xml:space="preserve">RIESGO </t>
  </si>
  <si>
    <t>NIVEL DE EXPOSICIÓN A LOS RIESGOS ANTES DEL PLAN DE MANEJO</t>
  </si>
  <si>
    <t>ACCIONES PREVENTIVAS PROGRAMADA</t>
  </si>
  <si>
    <t>FECHA DE INICIO</t>
  </si>
  <si>
    <t>FECHA DE TERMINACION</t>
  </si>
  <si>
    <t>ESTADO DE LAS ACCIONES</t>
  </si>
  <si>
    <t>RESULTADO DEL INDICADOR</t>
  </si>
  <si>
    <t>ANALISIS POR PARTE DEL RESPONSIBLE DEL PROCESO</t>
  </si>
  <si>
    <t>DESCRIPCION DE LA VERIFICACION (OBSERVACIONES DEL MONITOREO),</t>
  </si>
  <si>
    <t>ESTADO DE LA ACCIÓN (ABIERTO O CERRADO)</t>
  </si>
  <si>
    <t>FECHA AUDITORIA</t>
  </si>
  <si>
    <t>AUDITOR</t>
  </si>
  <si>
    <t>NIVEL DE EXPOSICIÓN AL RIESGO DESPUÉS DEL PLAN DE MANEJO</t>
  </si>
  <si>
    <t>IMPACTO</t>
  </si>
  <si>
    <t>PROBABILIDAD</t>
  </si>
  <si>
    <t>NIVEL DE EXPOSICIÓN AL RIESGO</t>
  </si>
  <si>
    <t>SI, P, T, N/AP</t>
  </si>
  <si>
    <t>NOMBRE DEL INDICADOR</t>
  </si>
  <si>
    <t>FORMULA DEL INDICADOR</t>
  </si>
  <si>
    <t>RESULTADO DEL NUMERADOR</t>
  </si>
  <si>
    <t>RESULTADO DEL DENOMINADOR</t>
  </si>
  <si>
    <t>DIRECCIONAMIENTO ESTRATÉGICO</t>
  </si>
  <si>
    <t>DESACTUALIZACION DEL MANUAL DE PROCESOS Y PROCEDIMIENTOS</t>
  </si>
  <si>
    <t>REALIZAR SEGUIMIENTO AL PLAN DE CONTINGENCIA PARA LA ACTUALIZACIÓN DE LOS PROCEDIMIENTOS.</t>
  </si>
  <si>
    <t>P</t>
  </si>
  <si>
    <t>SEGUIMIENTO PLAN DE CONTINGENCIA PROCEDIMIENTOS</t>
  </si>
  <si>
    <t>INFORMES TRIMESTRALES DE AVANCE ELABORADOS / INFORMES TRIMESTRALES DE AVANCE A ELABORAR</t>
  </si>
  <si>
    <t>MEDICION Y MEJORA</t>
  </si>
  <si>
    <t xml:space="preserve">INCUMPLIMIENTO DE LAS ACCIONES PREVENTIVAS Y CORRECTIVAS DEL SIG. </t>
  </si>
  <si>
    <t xml:space="preserve">
MONITOREAR EL CUMPLIMIENTO EN LA IMPLEMENTACIÓN DE ACCIONES PREVENTIVAS
</t>
  </si>
  <si>
    <t>CUMPLIMIENTO IMPLEMENTACIÓN ACCIONES PREVENTIVAS</t>
  </si>
  <si>
    <t>(∑ DE LOS PORCENTAJES DE AVANCE EN LA EJECUCIÓN DE ACCIONES PREVENTIVAS) \ NO. DE ACCIONES PREVENTIVAS PROGRAMADAS PARA EL PERIODO</t>
  </si>
  <si>
    <t>INADECUADA FORMULACION DE LOS INDICADORES PARA LA MEDICION DE LA GESTION.</t>
  </si>
  <si>
    <t xml:space="preserve">
CAPACITACIÓN A LOS FUNCIONARIOS RESPONSABLES DE LOS PROCESOS EN LA FORMULACIÓN Y REPORTE DE INDICADORES.
</t>
  </si>
  <si>
    <t>CUMPLIMIENTO CAPACITACIÓN EN INDICADORES.</t>
  </si>
  <si>
    <t>(NO. PROCESO CAPACITADOS/ NO. TOTAL DE PROCESOS)*100</t>
  </si>
  <si>
    <t>GESTION DE TALENTO HUMANO</t>
  </si>
  <si>
    <t>SI</t>
  </si>
  <si>
    <t xml:space="preserve">GESTIÓN DOCUMENTAL. </t>
  </si>
  <si>
    <t xml:space="preserve">INCUMPLIMIENTO DE LA NORMATIVIDAD APLICABLE PARA EL FNC </t>
  </si>
  <si>
    <t>REALIZAR PERIODICAMENTE REVISIÓN DE LA NORMATIVIDAD APLICABLE DE ACUERDO AL NORMOGRAMA DE LA ENTIDAD CONSOLIDADO POR SECRETARIA GENERAL</t>
  </si>
  <si>
    <t xml:space="preserve">ACTUALIZACIÓN DEL NORMOGRAMA INSTITUCIONAL </t>
  </si>
  <si>
    <t>No. DE  ACTUALIZACIONES DEL NORMOGRAMA REALIZADAS / No. DE SOLICITUDES DE ACTUALIZACIÓN DE LOS PROCESOS</t>
  </si>
  <si>
    <t>CONTROLAR LA OPORTUNIDAD DE LA APLICACIÓN DEL PROCEDIMIENTO APGDOSGEPT03 NORMOGRAMA INSTITUCIONAL.</t>
  </si>
  <si>
    <t xml:space="preserve">OPORTUNIDAD EN LA ACTUALIZACIÓN DEL NORMOGRAMA INSTITUCIONAL </t>
  </si>
  <si>
    <t>No. DE PROCESOS CON SOLICITUD DE ACTUALIZACIÓN MENSUAL / No. DE PROCESOS MENSUALES DEL FPS.</t>
  </si>
  <si>
    <t>PÉRDIDA DEFINITIVA O EXTRAVIO DE DOCUMENTOS RECIBIDOS O GENERADOS POR LA ENTIDAD</t>
  </si>
  <si>
    <t>DIGITALIZAR LAS UNIDADES DOCUMENTALES DEL ARCHIVO CENTRAL</t>
  </si>
  <si>
    <t>PORCENTAJE DE AVANCE DIGITALIZACIÓN DEL ARCHIVO CENTRAL</t>
  </si>
  <si>
    <t xml:space="preserve">No. DE UNIDADES DOCUMENTALES DIGITALIZADAS / No. DE UNIDADES DOCUMENTALES PROGRAMADAS </t>
  </si>
  <si>
    <t>REALIZAR BACKUP DE ARCHIVOS DIGITALIZADOS</t>
  </si>
  <si>
    <t>PORCENTAJE DE BACKUP REALIZADOS</t>
  </si>
  <si>
    <t>No. DE BACKUP REALIZADOS / No. DE BACKUP A REALIZAR</t>
  </si>
  <si>
    <t>GESTION DOCUMENTAL</t>
  </si>
  <si>
    <t xml:space="preserve">QUE EL CONSECUTIVO ÚNICO DE LA ENTIDAD FPS SE ENCUENTRE INCOMPLETO O NO SE ENCUENTRE CORRECTAMENTE FOLIADO   </t>
  </si>
  <si>
    <t>EMITIR CIRCULAR PARA TODAS LAS DEPENDENCIAS RECORDANDO LAS ACTIVIDADES REFERENTES A LA DIGITALIZACIÓN DEL OFICIO ENVIADO Y A LA COPIA QUE SE DEBE DEJAR PARA EL CONSECUTIVO ÚNICO DE LA ENTIDAD</t>
  </si>
  <si>
    <t>OPORTUNIDAD EN EL ENVIO DE CIRCULAR</t>
  </si>
  <si>
    <t>No DE CIRCULARAES ENVIADAS / No DE CIRCULARES A ENVIAR</t>
  </si>
  <si>
    <t>QUE NO SE ENTREGUEN OPORTUNAMENTE LAS SOLICITUDES DE FOTOCOPIAS SIMPLES O AUTENTICAS DEL ARCHIVO DE LIQUIDACIÓN</t>
  </si>
  <si>
    <t xml:space="preserve">MODIFICAR EL PROCEDIMIENTO APGDOSGEPT16 - SOLICITUD COPIAS DE DOCUMENTOS DEL ARCHIVO DE LIQUIDACIÓN.
</t>
  </si>
  <si>
    <t>PROCEDIMIENTO ACTUALIZADO</t>
  </si>
  <si>
    <t>No DE PROCEDIMIENTOS ACTUALIZADOS / No DE PROCEDIMIENTOS A ACTUALIZAR</t>
  </si>
  <si>
    <t>ATENCIÓN AL USUARIO</t>
  </si>
  <si>
    <t xml:space="preserve">FALTA DE INTEGRACIÓN DEL SISTEMA ÚNICO DE ATENCIÓN AL USUARIO. </t>
  </si>
  <si>
    <t>ACTUALIZAR LOS PROCEDIMIENTOS DEL PROCESO DE ATENCIÓN AL USUARIO</t>
  </si>
  <si>
    <t>T</t>
  </si>
  <si>
    <t>PROCEDIMIENTOS ACTUALIZADOS</t>
  </si>
  <si>
    <t>No, DE PROCEDIMIENTOS ACTUALIZADOS / No. DE PROCEDIMIENTOS A ACTUALIZAR</t>
  </si>
  <si>
    <t>ERROR  EN  LA INFORMACION QUE SE PRESENTA EN EL I NFORME DE PERCEPCION QUEJAS Y RECLAMOS.</t>
  </si>
  <si>
    <t>INCLUIR  EN LA MATRIZ FORMATO CONSOLIDADO POR DEPENDENCIAS LA VALIDACION DE DATOS CORRESPONDIENTE PARA QUE NO PUEDAN INGRESAR ERRONEAMENTE LOS DATOS. POSTERIORMENTE APROBAR E IMPLEMENTAR EL FORMATO</t>
  </si>
  <si>
    <t>FORMATO CONSOLIDADO POR DEPENDENCIAS</t>
  </si>
  <si>
    <t>No DE FORMATOS APROBADOS / No DE FORMATOS A APROBAR.</t>
  </si>
  <si>
    <t>QUE NO SE PUEDA ATENDER OPORTUNAMENTE LA LINEA 01-8000 QUEJAS Y RECLAMOS</t>
  </si>
  <si>
    <t>SOLICITAR MEDIANTE MEMORANDO QUE LA LINEA 01-8000 ESTE INDEPENDIENTE DE LINEAS INTERNAS Y A CARGO DE UN  O DOS FUNCIONARIOS EN ESPECIFICO</t>
  </si>
  <si>
    <t>OPORTUNIDAD EN EL ENVIO DE MEMORANDOS</t>
  </si>
  <si>
    <t>No DE MEMORANDOSENVIADAS / No DE MEMORANDOS A ENVIAR</t>
  </si>
  <si>
    <t>REALIZAR LOS ESTUDIOS PREVIOS PARA ACTUALIZAR EL PROGRAMA DE CORRESPONDENCIA.</t>
  </si>
  <si>
    <t>OPORTUNIDAD DE ENTREGA DE ESTUDIOS PREVIOS.</t>
  </si>
  <si>
    <t>No. DE ESTUDIOS PREVIOS ENVIADOS/No. DE ESTUDIOS PREVIOS POR ENVIAR.</t>
  </si>
  <si>
    <t>GESTIÓN DE RECURSOS FINANCIEROS</t>
  </si>
  <si>
    <t>FRAUDE EN EL COBRO DE MESADAS PENSIONALES</t>
  </si>
  <si>
    <t xml:space="preserve">CONVENIOS SUSCRITOS CON INSTITUCIONES FINANCIERAS QUE PAGAN MESADAS PENSIONALES  ( NOMINAS BBVA, BANCO POPULAR, BANCO AGRARIO Y COOPERATIVA FINANCIERA DE ANTIOQUIA) </t>
  </si>
  <si>
    <t>SUSCRIPCIÓN DE CONVENIOS CON ENTIDADES FINANCIERAS QUE PAGAN MESADAS PENSIONALES</t>
  </si>
  <si>
    <t xml:space="preserve"> No. de CONVENIOS SUSCRITOS / No TOTAL DE CONVENIOS A SUSCRIBIR</t>
  </si>
  <si>
    <t>GESTION DE RECURSOS FINANCIEROS</t>
  </si>
  <si>
    <t>NO INCLUIR LOS SOPORTES EN LAS ACTAS DE CONCILIACION ENTRE PROCESOS</t>
  </si>
  <si>
    <t>ELABORACION DEL PROCEDIMIENTO DE CONCILIACION ENTRE PROCESOS INCLUYENDO UNA ACTIVIDAD QUE SE REFIERA A LA INCORPORACION DEL SOPORTE DE CONCILIACION</t>
  </si>
  <si>
    <t>PROCEDIMIENTO REALIZADO</t>
  </si>
  <si>
    <t>No. De procedimientos realizados/No. De procedimientos a realizar</t>
  </si>
  <si>
    <t>NO CONSTITUIR A TIEMPO LAS RESERVAS PRESUPUESTALES</t>
  </si>
  <si>
    <t>ELABORAR PROCEDIMIENTO PARA CONSTITUCIÓN DE RESERVAS PRESUPESTALES.</t>
  </si>
  <si>
    <t>NO. DE PROCEDIMIENTOS REALIZADOS/NO. DE PROCEDIMIENTOS A REALIZAR</t>
  </si>
  <si>
    <t>SEGUIMIENTO CORRESPONDIENTE AL:  TERCER TRIMESTRE DE 2012</t>
  </si>
  <si>
    <t>Teniendo encuenta que está pendiente de la actualización de los convenios Banco Agrario y Cooperativa Financiera de Antioquia, los cuales en su momento se actualizaron y fueron remitidos a las respectivas entidades pero a la fecha no aparecen ni se identificó el contacto de quien recibió; por tal razón el Proceso de GRF decidió iniciar nuevamente todo el proceso para lo cual  ubicó la Coordindora Empresarial del Banco Agrario y junto con el Subdirector Financiero y la Coordinadora GIT de Tesorería en reunión del 13 de junio -2012 se estableció la necesidad de actualizar el convenio para lo cual se solicitó al Banco Agrario copia del Convenio existente, para lo cual la Coordinadora Empresaria del Banco Agrario remitió copia del convenio suscrito con Caja Agraria en el año 1996.
Se solicitó al Banco Agrario Propuesta económica la cual fue recibida mediante radicado No. 2012-220-032004-2 de septiembre 18 de 2012.
Teniendo en cuenta que la cuenta bancaria maneja recursos de la nación se solicitó visita a la Subdirección de Operaciones del Tesoro Nacional con el Dr. Jorge Alberto Calderón(jueves 27 de septiembre de 2012 ), a quien se le mostró la propuesta del Banco y manifestó que a través del Director General de la Entidad realizara una contra propuesta manejando una comisión del 1% y una reciprocidad de 10 días - En el mes de Octubre se adelantará esta actividad.
Con la Cooperativa Financiera de Antioquia no ha sido posible ubicar un contacto que se encargue de manejo de convenios; sin embargo se tomará la misma decisión que con Banco Agrario e iniciar de cero.</t>
  </si>
  <si>
    <t>Mediante informe de Septiembre 30 de 2012 elaborado por la oficina de Planeación y Sistemas se determinó que el avance en la actualización de los procedimientos del SIP sé situo en 89,31%, con corte a Septiembre30 de 2012. Quedando pendiente la actualización de 45 procedimientos, correspondientes a los procesos Gestión de Talento Humano, Gestión de Servicios Administrativos, Gestión de Bienes Transferidos,  Asistencia Jurídica, Gestión  de Compras y Contratación, Gestión Prestaciones Económicas y Atención al Usuario.</t>
  </si>
  <si>
    <t>El procedimiento se actualizará durante el IV trimestre, plazo que está contemplado dentro de la fecha de culminación</t>
  </si>
  <si>
    <t>Dentro del seguimiento del I Semestre del presente año Talento Humano ya había reportado el respecitvo avance que transcribo a continuación. "Se ajustó el Memorando que se envía a los Responsables de cada proceso para hacer la presentación del nuevo funcionario y a la vez mediante el cual se solicita entre otros, el inicio de la Inducción Específica, indicándoles que deben elaborar un acta en el FORMATO DE ACTAS - APGDOSGEFO01, donde conste el desarrollo del proceso de Inducción Específica, la cual debe ser firmada por todos los que intervienen en este proceso, y enviar fotocopia de ésta a la coordinación de Talento Humano. Este punto de control se inició a partir del mes de Abril del presente año y la evidencia se encuentra en la serie: 2107101 - INDUCCIÓN Y REINDUCCIÓN",  con un cumplimiento del 100% y Estado TERMINADO.</t>
  </si>
  <si>
    <t>Se radicó y envió la circular 2012-220-0000104-4 de 6 de julio de 2012 en donde recordando las actividades referentes a la digitalización del oficio enviado y a la copia que se debe dejar para el consecutivo único de la entidad</t>
  </si>
  <si>
    <t>No se ha iniciado con esta actividad</t>
  </si>
  <si>
    <t>Se han actualizado 6 procedimientos que estan en el nuevo SIP; se  eliminó el procedimeinto pago a contratistas por servicio de salud por tutelas, queda pendiente por actualziar recepción de llamadas telefónicas. Se reenvio el procedimiento recepcion de llamadas telefonicas el 10 de agosto de 2012 y se recibio nuevamente con ajustes el 20 de septiembre de 2012</t>
  </si>
  <si>
    <t>CON CORTE A 30 DE SEPTIEMBRE DE 2012 LA SUBDIRECCION FINANCIERA CUENTA CON UNA PROPUESTA DE PROCEDIMIENTO PARA LA CONSTITUCION DE RESERVAS PRESUPUESTALES Y CUENTAS POR PAGAR. ESTA EN PROCESO DE CONCERTACION CON LA COORDINACION DE TESORERIA</t>
  </si>
  <si>
    <t>Se cuenta con la matriz en archivo magnético con un programación para validar los datos ingresados de forma que se reduzca la cantidad de errores que se digitan en esta matriz de captura, se está concertando una reunión con la responsable del proceso gestión de servicios de salud para revisar la matriz antes de enviarla para su aprobación.</t>
  </si>
  <si>
    <t>Los estudios previos se enviaron a la Oficina Asesora Juridica con el radicado   20122200054193, estos sirven de insumo para la selección abreviada 013 de 2012</t>
  </si>
  <si>
    <t>Se envio el memorando 2012-220-004220-3 solicitando la separación de la linea 01-8000-09-12206</t>
  </si>
  <si>
    <t>Se encuentra en proceso el levantamiento del procedimiento de la conciliacion entre procesos.</t>
  </si>
  <si>
    <t>Con corte a septiembre  30 de 2012 se han realizado  un total de 13 asesorias  y capacitaciones en la formulación y reporte de indicadores de gestión (estratégicos y por proceso) . La capacitación fue  dirigida  a  los funcionarios designados por cada  proceso  para la elaboración y reporte de los indicadores. Queda pendiente para el  cuarto trimestre de 2012 la capacitación para los siguientes procesos: 1) Gestión de Bines Transferidos y  2) Compras y contratación.</t>
  </si>
  <si>
    <t>De las 12 acciones programadas para este periodo se cumplio un porcentaje del 70%.</t>
  </si>
  <si>
    <t>En el tercer trimestre del año en curso se realizaron 2 solicitudes de actualizacion; 1 de recursos financieros de la division de tesoreria, y otra de control interno. Las dos actualizaciones fueron publicadas en el normograma de la entidad.</t>
  </si>
  <si>
    <t>Durante el tercer trimestre del año en curso, solo 13 procesos enviaron correo electronico informando de las actualizaciones de la normativdiad aplicable a los mismos.</t>
  </si>
  <si>
    <t>Se evidencia informe Plan de Contingencia actualizacion procedimientos del SIP de fecha 30/09/2012, donde se da a conocer que 45 procedimientos aun se encuentran sin actualización (correspondientes a los procesos Gestión de Talento Humano, Gestión de Servicios Administrativos, Gestión de Bienes Transferidos,  Asistencia Jurídica, Gestión  de Compras y Contratación, Gestión Prestaciones Económicas y Atención al Usuario.)</t>
  </si>
  <si>
    <t>A</t>
  </si>
  <si>
    <t>Lina Morales</t>
  </si>
  <si>
    <t>Durante el periodo informado el proceso no presenta avance a la actividad; la misma sera realizada durante el cuarto trimestre toda vez que para esta fecha es la culminacion de la misma.</t>
  </si>
  <si>
    <t>Se evidencia que desde el mes de abril del presente el proceso de Talento Humano viene realizando memorandos a los procesos para hacer la presentacion de los nuevos funcionarios y solicitando en el mismo la elaboración del acta de la induccion especifica y la copia a la oficina de talento humano.</t>
  </si>
  <si>
    <t>Se evidencia durante el tercer trimestre una actualización del normograma institucional de fecha 16 de julio /2012 en la intranet de la entidad, los meses de agosto y septiembre de 2012 no se realizaron actualizaciones.</t>
  </si>
  <si>
    <t xml:space="preserve">Se evidencia durante el tercer trimestre que de 45 correos que debian recibirse solo 13 correos fueron enviados por parte de los procesos incumpliendo el procedimiento Control de documentos externos - Normograma Institucional </t>
  </si>
  <si>
    <t>El proceso no presenta avance para el periodo informado</t>
  </si>
  <si>
    <t>No se han entregado los recursos solictados para la digitalización, el cinco mes de junio del presente año se solicito mediante correo electronico nuevamente los computadores; en el comite de archivo del  22 de agosto de 2012 se trarto el tema de la digitalizacion de las unidades documentales y se trato la posibilidad de que se realizara con un contratista</t>
  </si>
  <si>
    <t>Se evidencia que durante el tercer trimestre se le dio capacitación al proceso de Servicios Administrativos en la formulacion y reporte de indicadores por procesos y estrategicos; quedando pendientes los procesos de Compras y Contratacion y Bienes Transferidos.</t>
  </si>
  <si>
    <t>Se evidencia que el proceso no presento avance en la elaboracion  del procedimiento constitución de reservas presupuestales en el periodo informado.</t>
  </si>
  <si>
    <t xml:space="preserve">Se evidencia circular 201222000001044 del 6 de julio de 2012 recordando las actividades referentes a la digitalizacion de los oficios y de la copia para el consecutivo de la entidad.  Aun persiste desactualizado el consecutivo de la entidad y las bandejas de impresion de orfeo en algunos procesos siguen llenas, motivo por el cual se debe reprogramar otras acciones de mejora con el fin de mitigar el riesgo.  </t>
  </si>
  <si>
    <t>El procedimiento APGDOSGEPT16 - Solicitud Copias de Documentos del Archivo De Liquidación. Se aprobo mediante resolución 3405 de 25 de septiembre de 2012</t>
  </si>
  <si>
    <t xml:space="preserve">Se evidencia mediante acto administrativo 3405 del 25 de septiembre de 2012 la aprobación del procedimiento Solicitud Copias de Documentos del Archivo de Liquidación APGDOSGEPT16. </t>
  </si>
  <si>
    <t>Para el periodo informado se tenia pendiente actualizar el procedimiento de llamadas telefonicas, el cual a la fecha del seguimiento se encuentra en ajustes por parte del proceso.</t>
  </si>
  <si>
    <t>Se evidencia memorando 2012-220-004220-3 del pasado 17 de julio de 2012 donde se solicita la separación de la linea.  A la fecha no se ha recibido respuesta del mismo razón por la cual esta actividad debe ser reprogramada debido a que la actividad que se ejecuto no tuvo ningun resultado.</t>
  </si>
  <si>
    <t>Se evidencia que los errores que se presentan en los informes de PQR se dan debido a que las divisiones no envian de forma oportuna los fisicos para ser consolidados en la matriz; para el tercer trimestre de 2012 no se logro obtener la informacion de los trimestres anteriores y de igualmanera el proceso tampoco las solicito.</t>
  </si>
  <si>
    <t>Se evidencia durante el trimestre informado que el proceso GRF ha iniciado la nueva actualización de los convenios con las Entidades Bancarias; en el mes de septiembre se realizo la solicitud de la propuesta economica del Banco Agrario según radicado  2012-220-032004-2.  Se espera continuar en el cuarto trimestre con la actualización de los convenios Financieros.</t>
  </si>
  <si>
    <t>Se evidencia que el proceso presento a la oficina Asesora Juridica los borradores de los estudios previos mediante radicado 20122200054193 los cuales se encuentran en revisión para su aprobación.</t>
  </si>
  <si>
    <t>C</t>
  </si>
  <si>
    <t xml:space="preserve">Se evidencia para el tercer trimestre de 2012, 13 acciones preventivas programadas con un cumplimiento del 57%.  Cabe anotar que algunos procesos no han documentado las acciones de mejora para las debilidades encontradas en las auditorias de control interno.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</si>
</sst>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_ &quot;$&quot;\ * #,##0.00_ ;_ &quot;$&quot;\ * \-#,##0.00_ ;_ &quot;$&quot;\ * &quot;-&quot;??_ ;_ @_ "/>
  </numFmts>
  <fonts count="46">
    <font>
      <sz val="10"/>
      <name val="Arial"/>
      <family val="0"/>
    </font>
    <font>
      <sz val="11"/>
      <color indexed="8"/>
      <name val="Calibri"/>
      <family val="2"/>
    </font>
    <font>
      <sz val="10"/>
      <name val="Arial Narrow"/>
      <family val="2"/>
    </font>
    <font>
      <b/>
      <sz val="12"/>
      <color indexed="23"/>
      <name val="Arial"/>
      <family val="2"/>
    </font>
    <font>
      <b/>
      <sz val="6"/>
      <name val="Arial Narrow"/>
      <family val="2"/>
    </font>
    <font>
      <b/>
      <sz val="12"/>
      <name val="Arial Narrow"/>
      <family val="2"/>
    </font>
    <font>
      <b/>
      <sz val="10"/>
      <name val="Arial"/>
      <family val="2"/>
    </font>
    <font>
      <b/>
      <sz val="12"/>
      <name val="Arial"/>
      <family val="2"/>
    </font>
    <font>
      <b/>
      <sz val="8"/>
      <name val="Arial"/>
      <family val="2"/>
    </font>
    <font>
      <b/>
      <i/>
      <sz val="18"/>
      <color indexed="8"/>
      <name val="Arial Narrow"/>
      <family val="2"/>
    </font>
    <font>
      <sz val="11"/>
      <color indexed="9"/>
      <name val="Calibri"/>
      <family val="2"/>
    </font>
    <font>
      <b/>
      <sz val="10"/>
      <name val="Arial Narrow"/>
      <family val="2"/>
    </font>
    <font>
      <b/>
      <sz val="10"/>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i/>
      <sz val="18"/>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CCFF"/>
        <bgColor indexed="64"/>
      </patternFill>
    </fill>
    <fill>
      <patternFill patternType="solid">
        <fgColor rgb="FF33CC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double">
        <color theme="7" tint="-0.24993999302387238"/>
      </left>
      <right style="double">
        <color theme="7" tint="-0.24993999302387238"/>
      </right>
      <top style="double">
        <color theme="7" tint="-0.24993999302387238"/>
      </top>
      <bottom/>
    </border>
    <border>
      <left style="double">
        <color theme="7" tint="-0.24993999302387238"/>
      </left>
      <right style="double">
        <color theme="7" tint="-0.24993999302387238"/>
      </right>
      <top/>
      <bottom/>
    </border>
    <border>
      <left style="double">
        <color theme="7"/>
      </left>
      <right/>
      <top style="double">
        <color theme="7"/>
      </top>
      <bottom/>
    </border>
    <border>
      <left/>
      <right/>
      <top style="double">
        <color theme="7"/>
      </top>
      <bottom/>
    </border>
    <border>
      <left/>
      <right style="double">
        <color theme="7"/>
      </right>
      <top style="double">
        <color theme="7"/>
      </top>
      <bottom/>
    </border>
    <border>
      <left style="double">
        <color theme="7"/>
      </left>
      <right/>
      <top/>
      <bottom style="double">
        <color theme="7"/>
      </bottom>
    </border>
    <border>
      <left/>
      <right/>
      <top/>
      <bottom style="double">
        <color theme="7"/>
      </bottom>
    </border>
    <border>
      <left/>
      <right style="double">
        <color theme="7"/>
      </right>
      <top/>
      <bottom style="double">
        <color theme="7"/>
      </bottom>
    </border>
    <border>
      <left style="double">
        <color rgb="FF9966FF"/>
      </left>
      <right style="double">
        <color rgb="FF9966FF"/>
      </right>
      <top style="double">
        <color theme="7" tint="-0.24993999302387238"/>
      </top>
      <bottom/>
    </border>
    <border>
      <left style="double">
        <color rgb="FF9966FF"/>
      </left>
      <right style="double">
        <color rgb="FF9966FF"/>
      </right>
      <top/>
      <bottom/>
    </border>
    <border>
      <left style="double">
        <color theme="7" tint="-0.24993999302387238"/>
      </left>
      <right/>
      <top style="double">
        <color theme="7" tint="-0.24993999302387238"/>
      </top>
      <bottom/>
    </border>
    <border>
      <left style="double">
        <color theme="7" tint="-0.24993999302387238"/>
      </left>
      <right/>
      <top/>
      <bottom style="double">
        <color theme="7" tint="-0.24993999302387238"/>
      </bottom>
    </border>
    <border>
      <left style="double">
        <color rgb="FF7030A0"/>
      </left>
      <right/>
      <top style="double">
        <color rgb="FF7030A0"/>
      </top>
      <bottom/>
    </border>
    <border>
      <left/>
      <right/>
      <top style="double">
        <color rgb="FF7030A0"/>
      </top>
      <bottom/>
    </border>
    <border>
      <left/>
      <right style="double">
        <color rgb="FF7030A0"/>
      </right>
      <top style="double">
        <color rgb="FF7030A0"/>
      </top>
      <bottom/>
    </border>
    <border>
      <left style="double">
        <color rgb="FF7030A0"/>
      </left>
      <right/>
      <top/>
      <bottom style="double">
        <color rgb="FF7030A0"/>
      </bottom>
    </border>
    <border>
      <left/>
      <right/>
      <top/>
      <bottom style="double">
        <color rgb="FF7030A0"/>
      </bottom>
    </border>
    <border>
      <left/>
      <right style="double">
        <color rgb="FF7030A0"/>
      </right>
      <top/>
      <bottom style="double">
        <color rgb="FF7030A0"/>
      </bottom>
    </border>
    <border>
      <left/>
      <right/>
      <top style="double">
        <color theme="7" tint="-0.24993999302387238"/>
      </top>
      <bottom/>
    </border>
    <border>
      <left style="double">
        <color theme="7" tint="-0.24993999302387238"/>
      </left>
      <right/>
      <top style="double">
        <color theme="7" tint="-0.24993999302387238"/>
      </top>
      <bottom style="double">
        <color theme="7" tint="-0.24993999302387238"/>
      </bottom>
    </border>
    <border>
      <left/>
      <right/>
      <top style="double">
        <color theme="7" tint="-0.24993999302387238"/>
      </top>
      <bottom style="double">
        <color theme="7" tint="-0.24993999302387238"/>
      </bottom>
    </border>
    <border>
      <left/>
      <right style="double">
        <color theme="7" tint="-0.24993999302387238"/>
      </right>
      <top style="double">
        <color theme="7" tint="-0.24993999302387238"/>
      </top>
      <bottom style="double">
        <color theme="7" tint="-0.24993999302387238"/>
      </bottom>
    </border>
    <border>
      <left style="double">
        <color theme="7" tint="-0.24993999302387238"/>
      </left>
      <right style="double">
        <color theme="7" tint="-0.24993999302387238"/>
      </right>
      <top/>
      <bottom style="double">
        <color theme="7" tint="-0.24993999302387238"/>
      </bottom>
    </border>
    <border>
      <left/>
      <right style="double">
        <color theme="7" tint="-0.24993999302387238"/>
      </right>
      <top style="double">
        <color theme="7" tint="-0.24993999302387238"/>
      </top>
      <bottom/>
    </border>
    <border>
      <left style="double">
        <color theme="7" tint="-0.24993999302387238"/>
      </left>
      <right/>
      <top/>
      <bottom/>
    </border>
    <border>
      <left/>
      <right style="double">
        <color theme="7" tint="-0.24993999302387238"/>
      </right>
      <top/>
      <bottom/>
    </border>
    <border>
      <left/>
      <right/>
      <top/>
      <bottom style="double">
        <color theme="7" tint="-0.24993999302387238"/>
      </bottom>
    </border>
    <border>
      <left/>
      <right style="double">
        <color theme="7" tint="-0.24993999302387238"/>
      </right>
      <top/>
      <bottom style="double">
        <color theme="7" tint="-0.24993999302387238"/>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165" fontId="0" fillId="0" borderId="0" applyFon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22">
    <xf numFmtId="0" fontId="0" fillId="0" borderId="0" xfId="0" applyAlignment="1">
      <alignment/>
    </xf>
    <xf numFmtId="0" fontId="28" fillId="0" borderId="0" xfId="81">
      <alignment/>
      <protection/>
    </xf>
    <xf numFmtId="0" fontId="6" fillId="0" borderId="10" xfId="83" applyFont="1" applyBorder="1" applyAlignment="1" applyProtection="1">
      <alignment horizontal="center" vertical="center" wrapText="1"/>
      <protection/>
    </xf>
    <xf numFmtId="0" fontId="2" fillId="0" borderId="10" xfId="82" applyFont="1" applyFill="1" applyBorder="1" applyAlignment="1" applyProtection="1">
      <alignment horizontal="justify" vertical="center" wrapText="1"/>
      <protection/>
    </xf>
    <xf numFmtId="164" fontId="2" fillId="0" borderId="10" xfId="82" applyNumberFormat="1" applyFont="1" applyFill="1" applyBorder="1" applyAlignment="1" applyProtection="1">
      <alignment horizontal="center" vertical="center" wrapText="1"/>
      <protection/>
    </xf>
    <xf numFmtId="2" fontId="28" fillId="0" borderId="0" xfId="81" applyNumberFormat="1">
      <alignment/>
      <protection/>
    </xf>
    <xf numFmtId="0" fontId="2" fillId="0" borderId="10" xfId="82" applyNumberFormat="1" applyFont="1" applyFill="1" applyBorder="1" applyAlignment="1" applyProtection="1">
      <alignment horizontal="center" vertical="center" wrapText="1"/>
      <protection/>
    </xf>
    <xf numFmtId="0" fontId="2" fillId="0" borderId="10" xfId="82" applyFont="1" applyFill="1" applyBorder="1" applyAlignment="1" applyProtection="1">
      <alignment horizontal="justify" vertical="center"/>
      <protection/>
    </xf>
    <xf numFmtId="0" fontId="2" fillId="0" borderId="10" xfId="0" applyFont="1" applyFill="1" applyBorder="1" applyAlignment="1" applyProtection="1">
      <alignment horizontal="justify" vertical="center" wrapText="1"/>
      <protection/>
    </xf>
    <xf numFmtId="164"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8" fillId="0" borderId="0" xfId="81" applyAlignment="1">
      <alignment horizontal="center" vertical="center"/>
      <protection/>
    </xf>
    <xf numFmtId="0" fontId="2" fillId="0" borderId="10" xfId="83" applyFont="1" applyFill="1" applyBorder="1" applyAlignment="1" applyProtection="1">
      <alignment horizontal="justify" vertical="center" wrapText="1"/>
      <protection locked="0"/>
    </xf>
    <xf numFmtId="0" fontId="2" fillId="0" borderId="10" xfId="83" applyNumberFormat="1" applyFont="1" applyFill="1" applyBorder="1" applyAlignment="1" applyProtection="1">
      <alignment horizontal="justify" vertical="center"/>
      <protection locked="0"/>
    </xf>
    <xf numFmtId="2" fontId="2" fillId="0" borderId="10" xfId="0" applyNumberFormat="1" applyFont="1" applyFill="1" applyBorder="1" applyAlignment="1" applyProtection="1">
      <alignment horizontal="center" vertical="center" wrapText="1"/>
      <protection/>
    </xf>
    <xf numFmtId="0" fontId="2" fillId="0" borderId="10" xfId="82" applyFont="1" applyFill="1" applyBorder="1" applyAlignment="1" applyProtection="1">
      <alignment horizontal="center" vertical="center" wrapText="1"/>
      <protection/>
    </xf>
    <xf numFmtId="0" fontId="2" fillId="17" borderId="10" xfId="82" applyFont="1" applyFill="1" applyBorder="1" applyAlignment="1" applyProtection="1">
      <alignment horizontal="center" vertical="center" wrapText="1"/>
      <protection/>
    </xf>
    <xf numFmtId="0" fontId="2" fillId="0" borderId="10" xfId="82" applyNumberFormat="1" applyFont="1" applyFill="1" applyBorder="1" applyAlignment="1" applyProtection="1">
      <alignment horizontal="center" vertical="center" wrapText="1"/>
      <protection locked="0"/>
    </xf>
    <xf numFmtId="0" fontId="6" fillId="33" borderId="11" xfId="83" applyFont="1" applyFill="1" applyBorder="1" applyAlignment="1" applyProtection="1">
      <alignment horizontal="center" vertical="center" wrapText="1"/>
      <protection/>
    </xf>
    <xf numFmtId="0" fontId="8" fillId="34" borderId="11" xfId="83" applyFont="1" applyFill="1" applyBorder="1" applyAlignment="1" applyProtection="1">
      <alignment horizontal="center" vertical="center" wrapText="1"/>
      <protection/>
    </xf>
    <xf numFmtId="0" fontId="8" fillId="34" borderId="12" xfId="83" applyFont="1" applyFill="1" applyBorder="1" applyAlignment="1" applyProtection="1">
      <alignment horizontal="center" vertical="center" wrapText="1"/>
      <protection/>
    </xf>
    <xf numFmtId="0" fontId="8" fillId="35" borderId="11" xfId="83" applyFont="1" applyFill="1" applyBorder="1" applyAlignment="1" applyProtection="1">
      <alignment horizontal="center" vertical="center" wrapText="1"/>
      <protection/>
    </xf>
    <xf numFmtId="0" fontId="2" fillId="0" borderId="10" xfId="27" applyNumberFormat="1" applyFont="1" applyFill="1" applyBorder="1" applyAlignment="1" applyProtection="1">
      <alignment horizontal="justify" vertical="center" wrapText="1"/>
      <protection locked="0"/>
    </xf>
    <xf numFmtId="14" fontId="2" fillId="0" borderId="10" xfId="0" applyNumberFormat="1" applyFont="1" applyFill="1" applyBorder="1" applyAlignment="1" applyProtection="1">
      <alignment horizontal="center" vertical="center" wrapText="1"/>
      <protection/>
    </xf>
    <xf numFmtId="0" fontId="2" fillId="17" borderId="10" xfId="0"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14" fontId="2" fillId="0" borderId="10" xfId="0" applyNumberFormat="1" applyFont="1" applyFill="1" applyBorder="1" applyAlignment="1" applyProtection="1">
      <alignment horizontal="justify" vertical="center" wrapText="1"/>
      <protection/>
    </xf>
    <xf numFmtId="0" fontId="2" fillId="0" borderId="10" xfId="74" applyFont="1" applyFill="1" applyBorder="1" applyAlignment="1" applyProtection="1">
      <alignment horizontal="justify" vertical="center" wrapText="1"/>
      <protection locked="0"/>
    </xf>
    <xf numFmtId="0" fontId="2" fillId="0" borderId="10" xfId="74" applyFont="1" applyFill="1" applyBorder="1" applyAlignment="1" applyProtection="1">
      <alignment horizontal="center" vertical="center" wrapText="1"/>
      <protection locked="0"/>
    </xf>
    <xf numFmtId="0" fontId="2" fillId="0" borderId="10" xfId="83" applyFont="1" applyFill="1" applyBorder="1" applyAlignment="1" applyProtection="1">
      <alignment horizontal="center" vertical="center"/>
      <protection locked="0"/>
    </xf>
    <xf numFmtId="0" fontId="2" fillId="0" borderId="10" xfId="83" applyFont="1" applyFill="1" applyBorder="1" applyAlignment="1" applyProtection="1">
      <alignment horizontal="center" vertical="center"/>
      <protection/>
    </xf>
    <xf numFmtId="0" fontId="2" fillId="0" borderId="10" xfId="83" applyNumberFormat="1" applyFont="1" applyFill="1" applyBorder="1" applyAlignment="1" applyProtection="1">
      <alignment horizontal="center" vertical="center" wrapText="1"/>
      <protection locked="0"/>
    </xf>
    <xf numFmtId="9" fontId="2" fillId="0" borderId="10" xfId="82" applyNumberFormat="1" applyFont="1" applyFill="1" applyBorder="1" applyAlignment="1" applyProtection="1">
      <alignment horizontal="center" vertical="center" wrapText="1"/>
      <protection/>
    </xf>
    <xf numFmtId="9" fontId="2" fillId="0" borderId="10" xfId="83" applyNumberFormat="1" applyFont="1" applyFill="1" applyBorder="1" applyAlignment="1" applyProtection="1">
      <alignment horizontal="center" vertical="center" wrapText="1"/>
      <protection locked="0"/>
    </xf>
    <xf numFmtId="2" fontId="2" fillId="0" borderId="10" xfId="59" applyNumberFormat="1" applyFont="1" applyFill="1" applyBorder="1" applyAlignment="1" applyProtection="1">
      <alignment horizontal="justify" vertical="center" wrapText="1"/>
      <protection locked="0"/>
    </xf>
    <xf numFmtId="2" fontId="2" fillId="0" borderId="10" xfId="59" applyNumberFormat="1" applyFont="1" applyFill="1" applyBorder="1" applyAlignment="1" applyProtection="1">
      <alignment horizontal="center" vertical="center" wrapText="1"/>
      <protection locked="0"/>
    </xf>
    <xf numFmtId="14" fontId="2" fillId="0" borderId="10" xfId="59" applyNumberFormat="1" applyFont="1" applyFill="1" applyBorder="1" applyAlignment="1" applyProtection="1">
      <alignment horizontal="center" vertical="center" wrapText="1"/>
      <protection locked="0"/>
    </xf>
    <xf numFmtId="0" fontId="2" fillId="0" borderId="10" xfId="94" applyNumberFormat="1" applyFont="1" applyFill="1" applyBorder="1" applyAlignment="1" applyProtection="1">
      <alignment horizontal="center" vertical="center" wrapText="1"/>
      <protection locked="0"/>
    </xf>
    <xf numFmtId="0" fontId="2" fillId="0" borderId="10" xfId="53" applyFont="1" applyFill="1" applyBorder="1" applyAlignment="1" applyProtection="1">
      <alignment horizontal="justify" vertical="center" wrapText="1"/>
      <protection locked="0"/>
    </xf>
    <xf numFmtId="0" fontId="2" fillId="0" borderId="10" xfId="61" applyFont="1" applyFill="1" applyBorder="1" applyAlignment="1" applyProtection="1">
      <alignment horizontal="center" vertical="center" wrapText="1"/>
      <protection locked="0"/>
    </xf>
    <xf numFmtId="14" fontId="2" fillId="0" borderId="10" xfId="78" applyNumberFormat="1" applyFont="1" applyFill="1" applyBorder="1" applyAlignment="1" applyProtection="1">
      <alignment horizontal="center" vertical="center" wrapText="1"/>
      <protection locked="0"/>
    </xf>
    <xf numFmtId="2" fontId="2" fillId="0" borderId="10" xfId="53" applyNumberFormat="1" applyFont="1" applyFill="1" applyBorder="1" applyAlignment="1" applyProtection="1">
      <alignment horizontal="justify" vertical="center" wrapText="1"/>
      <protection locked="0"/>
    </xf>
    <xf numFmtId="9" fontId="2" fillId="0" borderId="10" xfId="82" applyNumberFormat="1" applyFont="1" applyFill="1" applyBorder="1" applyAlignment="1" applyProtection="1">
      <alignment horizontal="center" vertical="center" wrapText="1"/>
      <protection locked="0"/>
    </xf>
    <xf numFmtId="164" fontId="2" fillId="36" borderId="10" xfId="82" applyNumberFormat="1" applyFont="1" applyFill="1" applyBorder="1" applyAlignment="1" applyProtection="1">
      <alignment horizontal="center" vertical="center" wrapText="1"/>
      <protection/>
    </xf>
    <xf numFmtId="164" fontId="2" fillId="36" borderId="10" xfId="0" applyNumberFormat="1" applyFont="1" applyFill="1" applyBorder="1" applyAlignment="1" applyProtection="1">
      <alignment horizontal="center" vertical="center" wrapText="1"/>
      <protection/>
    </xf>
    <xf numFmtId="0" fontId="11" fillId="0" borderId="10" xfId="82" applyFont="1" applyFill="1" applyBorder="1" applyAlignment="1" applyProtection="1">
      <alignment horizontal="center" vertical="center" wrapText="1"/>
      <protection/>
    </xf>
    <xf numFmtId="0" fontId="11" fillId="0" borderId="10" xfId="82" applyFont="1" applyFill="1" applyBorder="1" applyAlignment="1" applyProtection="1">
      <alignment horizontal="justify" vertical="center" wrapText="1"/>
      <protection/>
    </xf>
    <xf numFmtId="0" fontId="11" fillId="17" borderId="10" xfId="82" applyFont="1" applyFill="1" applyBorder="1" applyAlignment="1" applyProtection="1">
      <alignment horizontal="center" vertical="center" wrapText="1"/>
      <protection/>
    </xf>
    <xf numFmtId="164" fontId="11" fillId="0" borderId="10" xfId="82" applyNumberFormat="1" applyFont="1" applyFill="1" applyBorder="1" applyAlignment="1" applyProtection="1">
      <alignment horizontal="center" vertical="center" wrapText="1"/>
      <protection/>
    </xf>
    <xf numFmtId="164" fontId="11" fillId="36" borderId="10" xfId="82" applyNumberFormat="1" applyFont="1" applyFill="1" applyBorder="1" applyAlignment="1" applyProtection="1">
      <alignment horizontal="center" vertical="center" wrapText="1"/>
      <protection/>
    </xf>
    <xf numFmtId="0" fontId="11" fillId="0" borderId="10" xfId="82"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83" applyNumberFormat="1" applyFont="1" applyFill="1" applyBorder="1" applyAlignment="1" applyProtection="1">
      <alignment horizontal="center" vertical="center" wrapText="1"/>
      <protection locked="0"/>
    </xf>
    <xf numFmtId="9" fontId="11" fillId="0" borderId="10" xfId="83" applyNumberFormat="1" applyFont="1" applyFill="1" applyBorder="1" applyAlignment="1" applyProtection="1">
      <alignment horizontal="center" vertical="center" wrapText="1"/>
      <protection locked="0"/>
    </xf>
    <xf numFmtId="0" fontId="11" fillId="0" borderId="10" xfId="83" applyNumberFormat="1" applyFont="1" applyFill="1" applyBorder="1" applyAlignment="1" applyProtection="1">
      <alignment horizontal="justify" vertical="center"/>
      <protection locked="0"/>
    </xf>
    <xf numFmtId="2" fontId="11" fillId="0" borderId="10" xfId="59" applyNumberFormat="1" applyFont="1" applyFill="1" applyBorder="1" applyAlignment="1" applyProtection="1">
      <alignment horizontal="justify" vertical="center" wrapText="1"/>
      <protection locked="0"/>
    </xf>
    <xf numFmtId="2" fontId="11" fillId="0" borderId="10" xfId="59" applyNumberFormat="1" applyFont="1" applyFill="1" applyBorder="1" applyAlignment="1" applyProtection="1">
      <alignment horizontal="center" vertical="center" wrapText="1"/>
      <protection locked="0"/>
    </xf>
    <xf numFmtId="14" fontId="11" fillId="0" borderId="10" xfId="59" applyNumberFormat="1" applyFont="1" applyFill="1" applyBorder="1" applyAlignment="1" applyProtection="1">
      <alignment horizontal="center" vertical="center" wrapText="1"/>
      <protection locked="0"/>
    </xf>
    <xf numFmtId="0" fontId="11" fillId="0" borderId="10" xfId="83" applyFont="1" applyFill="1" applyBorder="1" applyAlignment="1" applyProtection="1">
      <alignment horizontal="center" vertical="center"/>
      <protection locked="0"/>
    </xf>
    <xf numFmtId="0" fontId="11" fillId="0" borderId="10" xfId="83" applyFont="1" applyFill="1" applyBorder="1" applyAlignment="1" applyProtection="1">
      <alignment horizontal="center" vertical="center"/>
      <protection/>
    </xf>
    <xf numFmtId="14" fontId="12" fillId="37" borderId="10" xfId="0" applyNumberFormat="1" applyFont="1" applyFill="1" applyBorder="1" applyAlignment="1" applyProtection="1">
      <alignment horizontal="center" vertical="center" wrapText="1"/>
      <protection/>
    </xf>
    <xf numFmtId="14" fontId="12" fillId="38"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justify" vertical="center" wrapText="1"/>
      <protection/>
    </xf>
    <xf numFmtId="0" fontId="11" fillId="0" borderId="10" xfId="83" applyFont="1" applyFill="1" applyBorder="1" applyAlignment="1" applyProtection="1">
      <alignment horizontal="justify" vertical="center" wrapText="1"/>
      <protection locked="0"/>
    </xf>
    <xf numFmtId="2" fontId="11" fillId="0" borderId="10" xfId="53" applyNumberFormat="1" applyFont="1" applyFill="1" applyBorder="1" applyAlignment="1" applyProtection="1">
      <alignment horizontal="justify" vertical="center" wrapText="1"/>
      <protection locked="0"/>
    </xf>
    <xf numFmtId="0" fontId="11" fillId="0" borderId="10" xfId="61" applyFont="1" applyFill="1" applyBorder="1" applyAlignment="1" applyProtection="1">
      <alignment horizontal="center" vertical="center" wrapText="1"/>
      <protection locked="0"/>
    </xf>
    <xf numFmtId="14" fontId="11" fillId="0" borderId="10" xfId="78" applyNumberFormat="1" applyFont="1" applyFill="1" applyBorder="1" applyAlignment="1" applyProtection="1">
      <alignment horizontal="center" vertical="center" wrapText="1"/>
      <protection locked="0"/>
    </xf>
    <xf numFmtId="0" fontId="2" fillId="0" borderId="10" xfId="82" applyFont="1" applyFill="1" applyBorder="1" applyAlignment="1" applyProtection="1">
      <alignment horizontal="center" vertical="center" wrapText="1"/>
      <protection/>
    </xf>
    <xf numFmtId="0" fontId="2" fillId="17" borderId="10" xfId="82" applyFont="1" applyFill="1" applyBorder="1" applyAlignment="1" applyProtection="1">
      <alignment horizontal="center" vertical="center" wrapText="1"/>
      <protection/>
    </xf>
    <xf numFmtId="0" fontId="45" fillId="5" borderId="13" xfId="81" applyFont="1" applyFill="1" applyBorder="1" applyAlignment="1">
      <alignment horizontal="center" vertical="center"/>
      <protection/>
    </xf>
    <xf numFmtId="0" fontId="45" fillId="5" borderId="14" xfId="81" applyFont="1" applyFill="1" applyBorder="1" applyAlignment="1">
      <alignment horizontal="center" vertical="center"/>
      <protection/>
    </xf>
    <xf numFmtId="0" fontId="45" fillId="5" borderId="15" xfId="81" applyFont="1" applyFill="1" applyBorder="1" applyAlignment="1">
      <alignment horizontal="center" vertical="center"/>
      <protection/>
    </xf>
    <xf numFmtId="0" fontId="45" fillId="5" borderId="16" xfId="81" applyFont="1" applyFill="1" applyBorder="1" applyAlignment="1">
      <alignment horizontal="center" vertical="center"/>
      <protection/>
    </xf>
    <xf numFmtId="0" fontId="45" fillId="5" borderId="17" xfId="81" applyFont="1" applyFill="1" applyBorder="1" applyAlignment="1">
      <alignment horizontal="center" vertical="center"/>
      <protection/>
    </xf>
    <xf numFmtId="0" fontId="45" fillId="5" borderId="18" xfId="81" applyFont="1" applyFill="1" applyBorder="1" applyAlignment="1">
      <alignment horizontal="center" vertical="center"/>
      <protection/>
    </xf>
    <xf numFmtId="0" fontId="8" fillId="35" borderId="19" xfId="83" applyFont="1" applyFill="1" applyBorder="1" applyAlignment="1" applyProtection="1">
      <alignment horizontal="center" vertical="center" wrapText="1"/>
      <protection/>
    </xf>
    <xf numFmtId="0" fontId="8" fillId="35" borderId="20" xfId="83" applyFont="1" applyFill="1" applyBorder="1" applyAlignment="1" applyProtection="1">
      <alignment horizontal="center" vertical="center" wrapText="1"/>
      <protection/>
    </xf>
    <xf numFmtId="0" fontId="8" fillId="35" borderId="10" xfId="83" applyFont="1" applyFill="1" applyBorder="1" applyAlignment="1" applyProtection="1">
      <alignment horizontal="center" vertical="center" wrapText="1"/>
      <protection/>
    </xf>
    <xf numFmtId="0" fontId="8" fillId="33" borderId="10" xfId="83" applyFont="1" applyFill="1" applyBorder="1" applyAlignment="1" applyProtection="1">
      <alignment horizontal="center" vertical="center" wrapText="1"/>
      <protection/>
    </xf>
    <xf numFmtId="0" fontId="8" fillId="33" borderId="11" xfId="83" applyFont="1" applyFill="1" applyBorder="1" applyAlignment="1" applyProtection="1">
      <alignment horizontal="center" vertical="center" wrapText="1"/>
      <protection/>
    </xf>
    <xf numFmtId="0" fontId="8" fillId="34" borderId="21" xfId="83" applyFont="1" applyFill="1" applyBorder="1" applyAlignment="1" applyProtection="1">
      <alignment horizontal="center" vertical="center" wrapText="1"/>
      <protection/>
    </xf>
    <xf numFmtId="0" fontId="8" fillId="34" borderId="22" xfId="83" applyFont="1" applyFill="1" applyBorder="1" applyAlignment="1" applyProtection="1">
      <alignment horizontal="center" vertical="center" wrapText="1"/>
      <protection/>
    </xf>
    <xf numFmtId="0" fontId="8" fillId="34" borderId="23" xfId="83" applyFont="1" applyFill="1" applyBorder="1" applyAlignment="1" applyProtection="1">
      <alignment horizontal="center" vertical="center" wrapText="1"/>
      <protection/>
    </xf>
    <xf numFmtId="0" fontId="8" fillId="34" borderId="24" xfId="83" applyFont="1" applyFill="1" applyBorder="1" applyAlignment="1" applyProtection="1">
      <alignment horizontal="center" vertical="center" wrapText="1"/>
      <protection/>
    </xf>
    <xf numFmtId="0" fontId="8" fillId="34" borderId="25" xfId="83" applyFont="1" applyFill="1" applyBorder="1" applyAlignment="1" applyProtection="1">
      <alignment horizontal="center" vertical="center" wrapText="1"/>
      <protection/>
    </xf>
    <xf numFmtId="0" fontId="8" fillId="34" borderId="26" xfId="83" applyFont="1" applyFill="1" applyBorder="1" applyAlignment="1" applyProtection="1">
      <alignment horizontal="center" vertical="center" wrapText="1"/>
      <protection/>
    </xf>
    <xf numFmtId="0" fontId="8" fillId="34" borderId="27" xfId="83" applyFont="1" applyFill="1" applyBorder="1" applyAlignment="1" applyProtection="1">
      <alignment horizontal="center" vertical="center" wrapText="1"/>
      <protection/>
    </xf>
    <xf numFmtId="0" fontId="8" fillId="34" borderId="28" xfId="83" applyFont="1" applyFill="1" applyBorder="1" applyAlignment="1" applyProtection="1">
      <alignment horizontal="center" vertical="center" wrapText="1"/>
      <protection/>
    </xf>
    <xf numFmtId="0" fontId="8" fillId="34" borderId="29" xfId="83" applyFont="1" applyFill="1" applyBorder="1" applyAlignment="1" applyProtection="1">
      <alignment horizontal="center" vertical="center" wrapText="1"/>
      <protection/>
    </xf>
    <xf numFmtId="0" fontId="8" fillId="34" borderId="0" xfId="83" applyFont="1" applyFill="1" applyBorder="1" applyAlignment="1" applyProtection="1">
      <alignment horizontal="center" vertical="center" wrapText="1"/>
      <protection/>
    </xf>
    <xf numFmtId="0" fontId="6" fillId="0" borderId="30" xfId="83" applyFont="1" applyBorder="1" applyAlignment="1" applyProtection="1">
      <alignment horizontal="center" vertical="center" wrapText="1"/>
      <protection/>
    </xf>
    <xf numFmtId="0" fontId="6" fillId="0" borderId="31" xfId="83" applyFont="1" applyBorder="1" applyAlignment="1" applyProtection="1">
      <alignment horizontal="center" vertical="center" wrapText="1"/>
      <protection/>
    </xf>
    <xf numFmtId="0" fontId="6" fillId="0" borderId="32" xfId="83" applyFont="1" applyBorder="1" applyAlignment="1" applyProtection="1">
      <alignment horizontal="center" vertical="center" wrapText="1"/>
      <protection/>
    </xf>
    <xf numFmtId="0" fontId="3" fillId="0" borderId="30" xfId="83" applyFont="1" applyBorder="1" applyAlignment="1" applyProtection="1">
      <alignment horizontal="center" vertical="center" wrapText="1"/>
      <protection/>
    </xf>
    <xf numFmtId="0" fontId="3" fillId="0" borderId="31" xfId="83" applyFont="1" applyBorder="1" applyAlignment="1" applyProtection="1">
      <alignment horizontal="center" vertical="center" wrapText="1"/>
      <protection/>
    </xf>
    <xf numFmtId="0" fontId="3" fillId="0" borderId="32" xfId="83" applyFont="1" applyBorder="1" applyAlignment="1" applyProtection="1">
      <alignment horizontal="center" vertical="center" wrapText="1"/>
      <protection/>
    </xf>
    <xf numFmtId="0" fontId="7" fillId="0" borderId="10" xfId="83" applyFont="1" applyBorder="1" applyAlignment="1" applyProtection="1">
      <alignment horizontal="center" vertical="center" wrapText="1"/>
      <protection/>
    </xf>
    <xf numFmtId="0" fontId="7" fillId="0" borderId="11" xfId="83" applyFont="1" applyBorder="1" applyAlignment="1" applyProtection="1">
      <alignment horizontal="center" vertical="center" wrapText="1"/>
      <protection/>
    </xf>
    <xf numFmtId="0" fontId="7" fillId="0" borderId="30" xfId="83" applyFont="1" applyBorder="1" applyAlignment="1" applyProtection="1">
      <alignment horizontal="center" vertical="center" wrapText="1"/>
      <protection/>
    </xf>
    <xf numFmtId="0" fontId="7" fillId="0" borderId="31" xfId="83" applyFont="1" applyBorder="1" applyAlignment="1" applyProtection="1">
      <alignment horizontal="center" vertical="center" wrapText="1"/>
      <protection/>
    </xf>
    <xf numFmtId="0" fontId="7" fillId="0" borderId="32" xfId="83" applyFont="1" applyBorder="1" applyAlignment="1" applyProtection="1">
      <alignment horizontal="center" vertical="center" wrapText="1"/>
      <protection/>
    </xf>
    <xf numFmtId="0" fontId="6" fillId="33" borderId="10" xfId="83" applyFont="1" applyFill="1" applyBorder="1" applyAlignment="1" applyProtection="1">
      <alignment horizontal="center" vertical="center" wrapText="1"/>
      <protection/>
    </xf>
    <xf numFmtId="0" fontId="2" fillId="0" borderId="11" xfId="83" applyFont="1" applyBorder="1" applyAlignment="1" applyProtection="1">
      <alignment horizontal="center" vertical="center"/>
      <protection/>
    </xf>
    <xf numFmtId="0" fontId="2" fillId="0" borderId="12" xfId="83" applyFont="1" applyBorder="1" applyAlignment="1" applyProtection="1">
      <alignment horizontal="center" vertical="center"/>
      <protection/>
    </xf>
    <xf numFmtId="0" fontId="2" fillId="0" borderId="33" xfId="83" applyFont="1" applyBorder="1" applyAlignment="1" applyProtection="1">
      <alignment horizontal="center" vertical="center"/>
      <protection/>
    </xf>
    <xf numFmtId="0" fontId="3" fillId="0" borderId="10" xfId="83" applyFont="1" applyBorder="1" applyAlignment="1" applyProtection="1">
      <alignment horizontal="center" vertical="center" wrapText="1"/>
      <protection/>
    </xf>
    <xf numFmtId="0" fontId="4" fillId="0" borderId="21" xfId="83" applyFont="1" applyBorder="1" applyAlignment="1" applyProtection="1">
      <alignment horizontal="center" wrapText="1"/>
      <protection/>
    </xf>
    <xf numFmtId="0" fontId="4" fillId="0" borderId="29" xfId="83" applyFont="1" applyBorder="1" applyAlignment="1" applyProtection="1">
      <alignment horizontal="center" wrapText="1"/>
      <protection/>
    </xf>
    <xf numFmtId="0" fontId="4" fillId="0" borderId="34" xfId="83" applyFont="1" applyBorder="1" applyAlignment="1" applyProtection="1">
      <alignment horizontal="center" wrapText="1"/>
      <protection/>
    </xf>
    <xf numFmtId="0" fontId="4" fillId="0" borderId="35" xfId="83" applyFont="1" applyBorder="1" applyAlignment="1" applyProtection="1">
      <alignment horizontal="center" wrapText="1"/>
      <protection/>
    </xf>
    <xf numFmtId="0" fontId="4" fillId="0" borderId="0" xfId="83" applyFont="1" applyBorder="1" applyAlignment="1" applyProtection="1">
      <alignment horizontal="center" wrapText="1"/>
      <protection/>
    </xf>
    <xf numFmtId="0" fontId="4" fillId="0" borderId="36" xfId="83" applyFont="1" applyBorder="1" applyAlignment="1" applyProtection="1">
      <alignment horizontal="center" wrapText="1"/>
      <protection/>
    </xf>
    <xf numFmtId="0" fontId="4" fillId="0" borderId="22" xfId="83" applyFont="1" applyBorder="1" applyAlignment="1" applyProtection="1">
      <alignment horizontal="center" wrapText="1"/>
      <protection/>
    </xf>
    <xf numFmtId="0" fontId="4" fillId="0" borderId="37" xfId="83" applyFont="1" applyBorder="1" applyAlignment="1" applyProtection="1">
      <alignment horizontal="center" wrapText="1"/>
      <protection/>
    </xf>
    <xf numFmtId="0" fontId="4" fillId="0" borderId="38" xfId="83" applyFont="1" applyBorder="1" applyAlignment="1" applyProtection="1">
      <alignment horizontal="center" wrapText="1"/>
      <protection/>
    </xf>
    <xf numFmtId="0" fontId="5" fillId="0" borderId="21" xfId="83" applyFont="1" applyBorder="1" applyAlignment="1" applyProtection="1">
      <alignment horizontal="center" vertical="center" wrapText="1"/>
      <protection/>
    </xf>
    <xf numFmtId="0" fontId="5" fillId="0" borderId="29" xfId="83" applyFont="1" applyBorder="1" applyAlignment="1" applyProtection="1">
      <alignment horizontal="center" vertical="center" wrapText="1"/>
      <protection/>
    </xf>
    <xf numFmtId="0" fontId="5" fillId="0" borderId="34" xfId="83" applyFont="1" applyBorder="1" applyAlignment="1" applyProtection="1">
      <alignment horizontal="center" vertical="center" wrapText="1"/>
      <protection/>
    </xf>
    <xf numFmtId="0" fontId="5" fillId="0" borderId="22" xfId="83" applyFont="1" applyBorder="1" applyAlignment="1" applyProtection="1">
      <alignment horizontal="center" vertical="center" wrapText="1"/>
      <protection/>
    </xf>
    <xf numFmtId="0" fontId="5" fillId="0" borderId="37" xfId="83" applyFont="1" applyBorder="1" applyAlignment="1" applyProtection="1">
      <alignment horizontal="center" vertical="center" wrapText="1"/>
      <protection/>
    </xf>
    <xf numFmtId="0" fontId="5" fillId="0" borderId="38" xfId="83" applyFont="1" applyBorder="1" applyAlignment="1" applyProtection="1">
      <alignment horizontal="center" vertical="center" wrapText="1"/>
      <protection/>
    </xf>
    <xf numFmtId="0" fontId="6" fillId="0" borderId="10" xfId="83" applyFont="1" applyBorder="1" applyAlignment="1" applyProtection="1">
      <alignment horizontal="center" vertical="center" wrapText="1"/>
      <protection/>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10" xfId="52"/>
    <cellStyle name="Normal 10 2" xfId="53"/>
    <cellStyle name="Normal 11" xfId="54"/>
    <cellStyle name="Normal 12" xfId="55"/>
    <cellStyle name="Normal 13" xfId="56"/>
    <cellStyle name="Normal 14" xfId="57"/>
    <cellStyle name="Normal 15" xfId="58"/>
    <cellStyle name="Normal 15 2" xfId="59"/>
    <cellStyle name="Normal 16" xfId="60"/>
    <cellStyle name="Normal 16 2" xfId="61"/>
    <cellStyle name="Normal 17" xfId="62"/>
    <cellStyle name="Normal 18" xfId="63"/>
    <cellStyle name="Normal 19" xfId="64"/>
    <cellStyle name="Normal 19 2" xfId="65"/>
    <cellStyle name="Normal 2" xfId="66"/>
    <cellStyle name="Normal 2 2" xfId="67"/>
    <cellStyle name="Normal 2 3" xfId="68"/>
    <cellStyle name="Normal 20" xfId="69"/>
    <cellStyle name="Normal 20 2" xfId="70"/>
    <cellStyle name="Normal 21" xfId="71"/>
    <cellStyle name="Normal 22" xfId="72"/>
    <cellStyle name="Normal 23" xfId="73"/>
    <cellStyle name="Normal 23 2" xfId="74"/>
    <cellStyle name="Normal 24" xfId="75"/>
    <cellStyle name="Normal 24 2" xfId="76"/>
    <cellStyle name="Normal 25" xfId="77"/>
    <cellStyle name="Normal 25 2" xfId="78"/>
    <cellStyle name="Normal 26" xfId="79"/>
    <cellStyle name="Normal 27" xfId="80"/>
    <cellStyle name="Normal 28" xfId="81"/>
    <cellStyle name="Normal 28 2" xfId="82"/>
    <cellStyle name="Normal 28 3" xfId="83"/>
    <cellStyle name="Normal 3" xfId="84"/>
    <cellStyle name="Normal 3 2" xfId="85"/>
    <cellStyle name="Normal 4" xfId="86"/>
    <cellStyle name="Normal 5" xfId="87"/>
    <cellStyle name="Normal 6" xfId="88"/>
    <cellStyle name="Normal 7" xfId="89"/>
    <cellStyle name="Normal 8" xfId="90"/>
    <cellStyle name="Normal 9" xfId="91"/>
    <cellStyle name="Notas" xfId="92"/>
    <cellStyle name="Porcentaje 2" xfId="93"/>
    <cellStyle name="Porcentaje 2 2" xfId="94"/>
    <cellStyle name="Percent" xfId="95"/>
    <cellStyle name="Porcentual 2"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85725</xdr:rowOff>
    </xdr:from>
    <xdr:to>
      <xdr:col>0</xdr:col>
      <xdr:colOff>1152525</xdr:colOff>
      <xdr:row>3</xdr:row>
      <xdr:rowOff>247650</xdr:rowOff>
    </xdr:to>
    <xdr:pic>
      <xdr:nvPicPr>
        <xdr:cNvPr id="1" name="Picture 30"/>
        <xdr:cNvPicPr preferRelativeResize="1">
          <a:picLocks noChangeAspect="1"/>
        </xdr:cNvPicPr>
      </xdr:nvPicPr>
      <xdr:blipFill>
        <a:blip r:embed="rId1"/>
        <a:stretch>
          <a:fillRect/>
        </a:stretch>
      </xdr:blipFill>
      <xdr:spPr>
        <a:xfrm>
          <a:off x="266700" y="285750"/>
          <a:ext cx="885825" cy="838200"/>
        </a:xfrm>
        <a:prstGeom prst="rect">
          <a:avLst/>
        </a:prstGeom>
        <a:noFill/>
        <a:ln w="9525" cmpd="sng">
          <a:noFill/>
        </a:ln>
      </xdr:spPr>
    </xdr:pic>
    <xdr:clientData/>
  </xdr:twoCellAnchor>
  <xdr:twoCellAnchor>
    <xdr:from>
      <xdr:col>17</xdr:col>
      <xdr:colOff>323850</xdr:colOff>
      <xdr:row>1</xdr:row>
      <xdr:rowOff>190500</xdr:rowOff>
    </xdr:from>
    <xdr:to>
      <xdr:col>21</xdr:col>
      <xdr:colOff>457200</xdr:colOff>
      <xdr:row>4</xdr:row>
      <xdr:rowOff>123825</xdr:rowOff>
    </xdr:to>
    <xdr:pic>
      <xdr:nvPicPr>
        <xdr:cNvPr id="2" name="Picture 267" descr="LOGOFPS1"/>
        <xdr:cNvPicPr preferRelativeResize="1">
          <a:picLocks noChangeAspect="1"/>
        </xdr:cNvPicPr>
      </xdr:nvPicPr>
      <xdr:blipFill>
        <a:blip r:embed="rId2"/>
        <a:stretch>
          <a:fillRect/>
        </a:stretch>
      </xdr:blipFill>
      <xdr:spPr>
        <a:xfrm>
          <a:off x="23631525" y="390525"/>
          <a:ext cx="354330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inam\AppData\Local\Temp\MATRIZ%20DE%20RIESGOS%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DE CALIFICACIÓN"/>
      <sheetName val="IDENTIF. RIESGOS"/>
      <sheetName val="ANALISIS RIESGOS"/>
      <sheetName val="MAPA RIESGOS"/>
      <sheetName val="PLAN DE MANEJO"/>
      <sheetName val="SEGUIMIENTO"/>
      <sheetName val="CLASIF. RIESGOS"/>
      <sheetName val="ANÁLISIS"/>
      <sheetName val="seg. formula"/>
      <sheetName val="CALCULOS"/>
      <sheetName val="INDICADORES"/>
    </sheetNames>
    <sheetDataSet>
      <sheetData sheetId="4">
        <row r="11">
          <cell r="D11">
            <v>2</v>
          </cell>
        </row>
        <row r="12">
          <cell r="B12" t="str">
            <v>INCUMPLIMIENTO EN LA FORMULACIÓN DE LOS PLANES DE MEJORAMIENTO INDIVIDUAL</v>
          </cell>
          <cell r="C12">
            <v>10</v>
          </cell>
          <cell r="F12" t="str">
            <v>ACTUALIZAR EL PROCEDIMIENTO PLANES DE MEJORAMIENTO INDIVIDUAL PARA ESPECIFICAR LAS FECHAS EN QUE SE DEBEN EFECTUAR LOS REPORTES</v>
          </cell>
          <cell r="G12">
            <v>41091</v>
          </cell>
          <cell r="H12">
            <v>41274</v>
          </cell>
          <cell r="I12" t="str">
            <v>CUMPLIMIENTO ACTUALIZACIÓN PROCEDIMIENTO PLAN DE MEJORAMIENTO INDIVIDUAL</v>
          </cell>
          <cell r="J12" t="str">
            <v>(No. De procedimientos actualizados/No. De procedimentos a actualizar)*100</v>
          </cell>
        </row>
        <row r="13">
          <cell r="B13" t="str">
            <v>NO CUMPLIR AL 100% LAS ACTIVIDADES DEL PROGRAMA DE SALUD OCUPACIONAL ESTABLECIDAS PARA CADA VIGENCIA</v>
          </cell>
          <cell r="C13">
            <v>20</v>
          </cell>
          <cell r="D13">
            <v>2</v>
          </cell>
          <cell r="F13" t="str">
            <v>Actualizar el procedimiento ELABORACIÓN, EJECUCIÓN Y EVALUACIÓN DEL PLAN DE SALUD OCUPACIONAL", teniendo en cuenta los lineamientos del SIG, la metodología de Planeación Estratégica y los parámetros y actividades del Programa de Salud Ocupacional.</v>
          </cell>
          <cell r="G13">
            <v>41183</v>
          </cell>
          <cell r="H13">
            <v>41274</v>
          </cell>
          <cell r="I13" t="str">
            <v>CUMPLIMIENTO ACTUALIZACIÓN PROCEDIMIENTO  ELABORACIÓN, EJECUCIÓN Y EVALUACIÓN DEL PLAN DE SALUD OCUPACIONAL"</v>
          </cell>
          <cell r="J13" t="str">
            <v>(No. De procedimientos actualizados/No. De procedimentos a actualizar)*100</v>
          </cell>
        </row>
        <row r="14">
          <cell r="B14" t="str">
            <v>INADECUADO ENTRENAMIENTO EN EL PUESTO DE TRABAJO PARA EL CASO DE LOS FUNCIONARIOS NUEVOS O AQUELLOS QUE SON TRASLADADOS DE PROCESO Y/O DEPENDENCIA </v>
          </cell>
          <cell r="C14">
            <v>15</v>
          </cell>
          <cell r="D14">
            <v>2</v>
          </cell>
          <cell r="F14" t="str">
            <v>Implementar un punto de control que permita evidenciar el desarrollo de la Inducción Específica para los funcionarios nuevos o trasladados de proceso y/o dependencia,  al igual que el contenido de dicha inducción.</v>
          </cell>
          <cell r="G14">
            <v>41014</v>
          </cell>
          <cell r="H14">
            <v>41182</v>
          </cell>
          <cell r="I14" t="str">
            <v>EJECUCIÓN INDUCCIÓN ESPECÍFICA</v>
          </cell>
          <cell r="J14" t="str">
            <v>Memorando lineamientos Inducción Específica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W33"/>
  <sheetViews>
    <sheetView tabSelected="1" zoomScale="85" zoomScaleNormal="85" zoomScalePageLayoutView="0" workbookViewId="0" topLeftCell="G25">
      <selection activeCell="G28" sqref="G28"/>
    </sheetView>
  </sheetViews>
  <sheetFormatPr defaultColWidth="11.421875" defaultRowHeight="12.75"/>
  <cols>
    <col min="1" max="1" width="22.28125" style="1" customWidth="1"/>
    <col min="2" max="2" width="30.421875" style="1" customWidth="1"/>
    <col min="3" max="3" width="13.421875" style="1" customWidth="1"/>
    <col min="4" max="4" width="18.8515625" style="1" bestFit="1" customWidth="1"/>
    <col min="5" max="5" width="15.28125" style="1" bestFit="1" customWidth="1"/>
    <col min="6" max="6" width="31.7109375" style="1" customWidth="1"/>
    <col min="7" max="7" width="11.421875" style="1" customWidth="1"/>
    <col min="8" max="8" width="15.421875" style="1" customWidth="1"/>
    <col min="9" max="9" width="11.421875" style="1" customWidth="1"/>
    <col min="10" max="11" width="18.57421875" style="1" customWidth="1"/>
    <col min="12" max="12" width="14.140625" style="1" customWidth="1"/>
    <col min="13" max="13" width="13.7109375" style="1" customWidth="1"/>
    <col min="14" max="14" width="13.421875" style="1" customWidth="1"/>
    <col min="15" max="15" width="47.28125" style="1" customWidth="1"/>
    <col min="16" max="16" width="42.140625" style="1" customWidth="1"/>
    <col min="17" max="20" width="11.421875" style="1" customWidth="1"/>
    <col min="21" max="21" width="16.8515625" style="1" customWidth="1"/>
    <col min="22" max="22" width="14.8515625" style="1" bestFit="1" customWidth="1"/>
    <col min="23" max="23" width="18.7109375" style="1" customWidth="1"/>
    <col min="24" max="16384" width="11.421875" style="1" customWidth="1"/>
  </cols>
  <sheetData>
    <row r="1" ht="15.75" thickBot="1"/>
    <row r="2" spans="1:22" ht="28.5" customHeight="1" thickBot="1" thickTop="1">
      <c r="A2" s="102"/>
      <c r="B2" s="105" t="s">
        <v>0</v>
      </c>
      <c r="C2" s="105"/>
      <c r="D2" s="105"/>
      <c r="E2" s="105"/>
      <c r="F2" s="105"/>
      <c r="G2" s="105"/>
      <c r="H2" s="105"/>
      <c r="I2" s="105"/>
      <c r="J2" s="105"/>
      <c r="K2" s="105"/>
      <c r="L2" s="105"/>
      <c r="M2" s="105"/>
      <c r="N2" s="105"/>
      <c r="O2" s="105"/>
      <c r="P2" s="105"/>
      <c r="Q2" s="106" t="s">
        <v>1</v>
      </c>
      <c r="R2" s="107"/>
      <c r="S2" s="107"/>
      <c r="T2" s="107"/>
      <c r="U2" s="107"/>
      <c r="V2" s="108"/>
    </row>
    <row r="3" spans="1:22" ht="24.75" customHeight="1" thickTop="1">
      <c r="A3" s="103"/>
      <c r="B3" s="115" t="s">
        <v>2</v>
      </c>
      <c r="C3" s="116"/>
      <c r="D3" s="116"/>
      <c r="E3" s="116"/>
      <c r="F3" s="116"/>
      <c r="G3" s="116"/>
      <c r="H3" s="116"/>
      <c r="I3" s="116"/>
      <c r="J3" s="116"/>
      <c r="K3" s="116"/>
      <c r="L3" s="116"/>
      <c r="M3" s="116"/>
      <c r="N3" s="116"/>
      <c r="O3" s="116"/>
      <c r="P3" s="117"/>
      <c r="Q3" s="109"/>
      <c r="R3" s="110"/>
      <c r="S3" s="110"/>
      <c r="T3" s="110"/>
      <c r="U3" s="110"/>
      <c r="V3" s="111"/>
    </row>
    <row r="4" spans="1:22" ht="25.5" customHeight="1" thickBot="1">
      <c r="A4" s="104"/>
      <c r="B4" s="118"/>
      <c r="C4" s="119"/>
      <c r="D4" s="119"/>
      <c r="E4" s="119"/>
      <c r="F4" s="119"/>
      <c r="G4" s="119"/>
      <c r="H4" s="119"/>
      <c r="I4" s="119"/>
      <c r="J4" s="119"/>
      <c r="K4" s="119"/>
      <c r="L4" s="119"/>
      <c r="M4" s="119"/>
      <c r="N4" s="119"/>
      <c r="O4" s="119"/>
      <c r="P4" s="120"/>
      <c r="Q4" s="109"/>
      <c r="R4" s="110"/>
      <c r="S4" s="110"/>
      <c r="T4" s="110"/>
      <c r="U4" s="110"/>
      <c r="V4" s="111"/>
    </row>
    <row r="5" spans="1:22" ht="26.25" customHeight="1" thickBot="1" thickTop="1">
      <c r="A5" s="2" t="s">
        <v>3</v>
      </c>
      <c r="B5" s="121" t="s">
        <v>4</v>
      </c>
      <c r="C5" s="121"/>
      <c r="D5" s="121"/>
      <c r="E5" s="121"/>
      <c r="F5" s="121"/>
      <c r="G5" s="121"/>
      <c r="H5" s="121"/>
      <c r="I5" s="121"/>
      <c r="J5" s="121"/>
      <c r="K5" s="121"/>
      <c r="L5" s="121"/>
      <c r="M5" s="121" t="s">
        <v>5</v>
      </c>
      <c r="N5" s="121"/>
      <c r="O5" s="121"/>
      <c r="P5" s="121"/>
      <c r="Q5" s="112"/>
      <c r="R5" s="113"/>
      <c r="S5" s="113"/>
      <c r="T5" s="113"/>
      <c r="U5" s="113"/>
      <c r="V5" s="114"/>
    </row>
    <row r="6" spans="1:22" ht="26.25" customHeight="1" thickBot="1" thickTop="1">
      <c r="A6" s="90"/>
      <c r="B6" s="91"/>
      <c r="C6" s="91"/>
      <c r="D6" s="91"/>
      <c r="E6" s="91"/>
      <c r="F6" s="91"/>
      <c r="G6" s="91"/>
      <c r="H6" s="92"/>
      <c r="I6" s="90" t="s">
        <v>6</v>
      </c>
      <c r="J6" s="91"/>
      <c r="K6" s="91"/>
      <c r="L6" s="91"/>
      <c r="M6" s="91"/>
      <c r="N6" s="91"/>
      <c r="O6" s="91"/>
      <c r="P6" s="91"/>
      <c r="Q6" s="91"/>
      <c r="R6" s="91"/>
      <c r="S6" s="91"/>
      <c r="T6" s="91"/>
      <c r="U6" s="91"/>
      <c r="V6" s="92"/>
    </row>
    <row r="7" spans="1:22" ht="33.75" customHeight="1" thickBot="1" thickTop="1">
      <c r="A7" s="93"/>
      <c r="B7" s="94"/>
      <c r="C7" s="94"/>
      <c r="D7" s="94"/>
      <c r="E7" s="94"/>
      <c r="F7" s="94"/>
      <c r="G7" s="94"/>
      <c r="H7" s="95"/>
      <c r="I7" s="96" t="s">
        <v>7</v>
      </c>
      <c r="J7" s="97"/>
      <c r="K7" s="97"/>
      <c r="L7" s="97"/>
      <c r="M7" s="97"/>
      <c r="N7" s="97"/>
      <c r="O7" s="96"/>
      <c r="P7" s="98" t="s">
        <v>8</v>
      </c>
      <c r="Q7" s="99"/>
      <c r="R7" s="99"/>
      <c r="S7" s="99"/>
      <c r="T7" s="99"/>
      <c r="U7" s="99"/>
      <c r="V7" s="100"/>
    </row>
    <row r="8" spans="1:22" ht="27" customHeight="1" thickBot="1" thickTop="1">
      <c r="A8" s="78" t="s">
        <v>9</v>
      </c>
      <c r="B8" s="78" t="s">
        <v>10</v>
      </c>
      <c r="C8" s="101" t="s">
        <v>11</v>
      </c>
      <c r="D8" s="101"/>
      <c r="E8" s="101"/>
      <c r="F8" s="78" t="s">
        <v>12</v>
      </c>
      <c r="G8" s="78" t="s">
        <v>13</v>
      </c>
      <c r="H8" s="78" t="s">
        <v>14</v>
      </c>
      <c r="I8" s="80" t="s">
        <v>15</v>
      </c>
      <c r="J8" s="82" t="s">
        <v>16</v>
      </c>
      <c r="K8" s="83"/>
      <c r="L8" s="83"/>
      <c r="M8" s="83"/>
      <c r="N8" s="84"/>
      <c r="O8" s="88" t="s">
        <v>17</v>
      </c>
      <c r="P8" s="75" t="s">
        <v>18</v>
      </c>
      <c r="Q8" s="75" t="s">
        <v>19</v>
      </c>
      <c r="R8" s="75" t="s">
        <v>20</v>
      </c>
      <c r="S8" s="75" t="s">
        <v>21</v>
      </c>
      <c r="T8" s="77" t="s">
        <v>22</v>
      </c>
      <c r="U8" s="77"/>
      <c r="V8" s="77"/>
    </row>
    <row r="9" spans="1:22" ht="16.5" customHeight="1" thickBot="1" thickTop="1">
      <c r="A9" s="78"/>
      <c r="B9" s="78"/>
      <c r="C9" s="101"/>
      <c r="D9" s="101"/>
      <c r="E9" s="101"/>
      <c r="F9" s="78"/>
      <c r="G9" s="78"/>
      <c r="H9" s="78"/>
      <c r="I9" s="81"/>
      <c r="J9" s="85"/>
      <c r="K9" s="86"/>
      <c r="L9" s="86"/>
      <c r="M9" s="86"/>
      <c r="N9" s="87"/>
      <c r="O9" s="89"/>
      <c r="P9" s="76"/>
      <c r="Q9" s="76"/>
      <c r="R9" s="76"/>
      <c r="S9" s="76"/>
      <c r="T9" s="77"/>
      <c r="U9" s="77"/>
      <c r="V9" s="77"/>
    </row>
    <row r="10" spans="1:22" ht="55.5" customHeight="1" thickBot="1" thickTop="1">
      <c r="A10" s="79"/>
      <c r="B10" s="79"/>
      <c r="C10" s="18" t="s">
        <v>23</v>
      </c>
      <c r="D10" s="18" t="s">
        <v>24</v>
      </c>
      <c r="E10" s="18" t="s">
        <v>25</v>
      </c>
      <c r="F10" s="79"/>
      <c r="G10" s="79"/>
      <c r="H10" s="79"/>
      <c r="I10" s="19" t="s">
        <v>26</v>
      </c>
      <c r="J10" s="20" t="s">
        <v>27</v>
      </c>
      <c r="K10" s="20" t="s">
        <v>28</v>
      </c>
      <c r="L10" s="20" t="s">
        <v>29</v>
      </c>
      <c r="M10" s="20" t="s">
        <v>30</v>
      </c>
      <c r="N10" s="20" t="s">
        <v>16</v>
      </c>
      <c r="O10" s="89"/>
      <c r="P10" s="76"/>
      <c r="Q10" s="76"/>
      <c r="R10" s="76"/>
      <c r="S10" s="76"/>
      <c r="T10" s="21" t="s">
        <v>23</v>
      </c>
      <c r="U10" s="21" t="s">
        <v>24</v>
      </c>
      <c r="V10" s="21" t="s">
        <v>25</v>
      </c>
    </row>
    <row r="11" spans="1:23" ht="113.25" customHeight="1" thickBot="1" thickTop="1">
      <c r="A11" s="15" t="s">
        <v>31</v>
      </c>
      <c r="B11" s="3" t="s">
        <v>32</v>
      </c>
      <c r="C11" s="16">
        <v>10</v>
      </c>
      <c r="D11" s="16">
        <v>2</v>
      </c>
      <c r="E11" s="16">
        <f aca="true" t="shared" si="0" ref="E11:E17">C11*D11</f>
        <v>20</v>
      </c>
      <c r="F11" s="3" t="s">
        <v>33</v>
      </c>
      <c r="G11" s="4">
        <v>40390</v>
      </c>
      <c r="H11" s="43">
        <v>40908</v>
      </c>
      <c r="I11" s="32" t="s">
        <v>34</v>
      </c>
      <c r="J11" s="4" t="s">
        <v>35</v>
      </c>
      <c r="K11" s="10" t="s">
        <v>36</v>
      </c>
      <c r="L11" s="31">
        <v>376</v>
      </c>
      <c r="M11" s="31">
        <v>421</v>
      </c>
      <c r="N11" s="33">
        <f>L11/M11</f>
        <v>0.8931116389548693</v>
      </c>
      <c r="O11" s="22" t="s">
        <v>104</v>
      </c>
      <c r="P11" s="34" t="s">
        <v>119</v>
      </c>
      <c r="Q11" s="35" t="s">
        <v>120</v>
      </c>
      <c r="R11" s="36">
        <v>41212</v>
      </c>
      <c r="S11" s="35" t="s">
        <v>121</v>
      </c>
      <c r="T11" s="29">
        <v>20</v>
      </c>
      <c r="U11" s="29">
        <v>2</v>
      </c>
      <c r="V11" s="30">
        <v>40</v>
      </c>
      <c r="W11" s="5"/>
    </row>
    <row r="12" spans="1:23" ht="129" thickBot="1" thickTop="1">
      <c r="A12" s="15" t="s">
        <v>37</v>
      </c>
      <c r="B12" s="3" t="s">
        <v>38</v>
      </c>
      <c r="C12" s="16">
        <v>20</v>
      </c>
      <c r="D12" s="16">
        <v>1</v>
      </c>
      <c r="E12" s="16">
        <f t="shared" si="0"/>
        <v>20</v>
      </c>
      <c r="F12" s="3" t="s">
        <v>39</v>
      </c>
      <c r="G12" s="4">
        <v>40179</v>
      </c>
      <c r="H12" s="43">
        <v>40908</v>
      </c>
      <c r="I12" s="15" t="s">
        <v>34</v>
      </c>
      <c r="J12" s="15" t="s">
        <v>40</v>
      </c>
      <c r="K12" s="10" t="s">
        <v>41</v>
      </c>
      <c r="L12" s="33">
        <v>7.44</v>
      </c>
      <c r="M12" s="31">
        <v>13</v>
      </c>
      <c r="N12" s="33">
        <f>L12/M12</f>
        <v>0.5723076923076923</v>
      </c>
      <c r="O12" s="13" t="s">
        <v>116</v>
      </c>
      <c r="P12" s="34" t="s">
        <v>139</v>
      </c>
      <c r="Q12" s="35" t="s">
        <v>120</v>
      </c>
      <c r="R12" s="36">
        <v>41212</v>
      </c>
      <c r="S12" s="35" t="s">
        <v>121</v>
      </c>
      <c r="T12" s="29">
        <v>20</v>
      </c>
      <c r="U12" s="29">
        <v>2</v>
      </c>
      <c r="V12" s="30">
        <v>40</v>
      </c>
      <c r="W12" s="5"/>
    </row>
    <row r="13" spans="1:22" ht="134.25" customHeight="1" thickBot="1" thickTop="1">
      <c r="A13" s="15" t="s">
        <v>37</v>
      </c>
      <c r="B13" s="3" t="s">
        <v>42</v>
      </c>
      <c r="C13" s="16">
        <v>20</v>
      </c>
      <c r="D13" s="16">
        <v>1</v>
      </c>
      <c r="E13" s="16">
        <f t="shared" si="0"/>
        <v>20</v>
      </c>
      <c r="F13" s="3" t="s">
        <v>43</v>
      </c>
      <c r="G13" s="4">
        <v>39722</v>
      </c>
      <c r="H13" s="43">
        <v>40908</v>
      </c>
      <c r="I13" s="15" t="s">
        <v>34</v>
      </c>
      <c r="J13" s="15" t="s">
        <v>44</v>
      </c>
      <c r="K13" s="10" t="s">
        <v>45</v>
      </c>
      <c r="L13" s="31">
        <v>13</v>
      </c>
      <c r="M13" s="31">
        <v>15</v>
      </c>
      <c r="N13" s="33">
        <f aca="true" t="shared" si="1" ref="N13:N23">L13/M13</f>
        <v>0.8666666666666667</v>
      </c>
      <c r="O13" s="13" t="s">
        <v>115</v>
      </c>
      <c r="P13" s="34" t="s">
        <v>128</v>
      </c>
      <c r="Q13" s="35" t="s">
        <v>120</v>
      </c>
      <c r="R13" s="36">
        <v>41212</v>
      </c>
      <c r="S13" s="35" t="s">
        <v>121</v>
      </c>
      <c r="T13" s="29">
        <v>20</v>
      </c>
      <c r="U13" s="29">
        <v>1</v>
      </c>
      <c r="V13" s="30">
        <v>20</v>
      </c>
    </row>
    <row r="14" spans="1:22" ht="78.75" customHeight="1" thickBot="1" thickTop="1">
      <c r="A14" s="15" t="s">
        <v>46</v>
      </c>
      <c r="B14" s="3" t="str">
        <f>'[1]PLAN DE MANEJO'!B12</f>
        <v>INCUMPLIMIENTO EN LA FORMULACIÓN DE LOS PLANES DE MEJORAMIENTO INDIVIDUAL</v>
      </c>
      <c r="C14" s="16">
        <f>'[1]PLAN DE MANEJO'!C12</f>
        <v>10</v>
      </c>
      <c r="D14" s="16">
        <f>'[1]PLAN DE MANEJO'!D11</f>
        <v>2</v>
      </c>
      <c r="E14" s="16">
        <f t="shared" si="0"/>
        <v>20</v>
      </c>
      <c r="F14" s="3" t="str">
        <f>'[1]PLAN DE MANEJO'!F12</f>
        <v>ACTUALIZAR EL PROCEDIMIENTO PLANES DE MEJORAMIENTO INDIVIDUAL PARA ESPECIFICAR LAS FECHAS EN QUE SE DEBEN EFECTUAR LOS REPORTES</v>
      </c>
      <c r="G14" s="4">
        <f>'[1]PLAN DE MANEJO'!G12</f>
        <v>41091</v>
      </c>
      <c r="H14" s="4">
        <f>'[1]PLAN DE MANEJO'!H12</f>
        <v>41274</v>
      </c>
      <c r="I14" s="15" t="s">
        <v>47</v>
      </c>
      <c r="J14" s="6" t="str">
        <f>'[1]PLAN DE MANEJO'!I12</f>
        <v>CUMPLIMIENTO ACTUALIZACIÓN PROCEDIMIENTO PLAN DE MEJORAMIENTO INDIVIDUAL</v>
      </c>
      <c r="K14" s="10" t="str">
        <f>'[1]PLAN DE MANEJO'!J12</f>
        <v>(No. De procedimientos actualizados/No. De procedimentos a actualizar)*100</v>
      </c>
      <c r="L14" s="31">
        <v>0</v>
      </c>
      <c r="M14" s="31">
        <v>1</v>
      </c>
      <c r="N14" s="33">
        <f t="shared" si="1"/>
        <v>0</v>
      </c>
      <c r="O14" s="13" t="s">
        <v>105</v>
      </c>
      <c r="P14" s="34" t="s">
        <v>122</v>
      </c>
      <c r="Q14" s="35" t="s">
        <v>120</v>
      </c>
      <c r="R14" s="36">
        <v>41212</v>
      </c>
      <c r="S14" s="35" t="s">
        <v>121</v>
      </c>
      <c r="T14" s="29">
        <v>20</v>
      </c>
      <c r="U14" s="29">
        <v>2</v>
      </c>
      <c r="V14" s="30">
        <v>40</v>
      </c>
    </row>
    <row r="15" spans="1:22" ht="103.5" thickBot="1" thickTop="1">
      <c r="A15" s="15" t="s">
        <v>46</v>
      </c>
      <c r="B15" s="3" t="str">
        <f>'[1]PLAN DE MANEJO'!B13</f>
        <v>NO CUMPLIR AL 100% LAS ACTIVIDADES DEL PROGRAMA DE SALUD OCUPACIONAL ESTABLECIDAS PARA CADA VIGENCIA</v>
      </c>
      <c r="C15" s="16">
        <f>'[1]PLAN DE MANEJO'!C13</f>
        <v>20</v>
      </c>
      <c r="D15" s="16">
        <f>'[1]PLAN DE MANEJO'!D13</f>
        <v>2</v>
      </c>
      <c r="E15" s="16">
        <f t="shared" si="0"/>
        <v>40</v>
      </c>
      <c r="F15" s="3" t="str">
        <f>'[1]PLAN DE MANEJO'!F13</f>
        <v>Actualizar el procedimiento ELABORACIÓN, EJECUCIÓN Y EVALUACIÓN DEL PLAN DE SALUD OCUPACIONAL", teniendo en cuenta los lineamientos del SIG, la metodología de Planeación Estratégica y los parámetros y actividades del Programa de Salud Ocupacional.</v>
      </c>
      <c r="G15" s="4">
        <f>'[1]PLAN DE MANEJO'!G13</f>
        <v>41183</v>
      </c>
      <c r="H15" s="4">
        <f>'[1]PLAN DE MANEJO'!H13</f>
        <v>41274</v>
      </c>
      <c r="I15" s="15" t="s">
        <v>47</v>
      </c>
      <c r="J15" s="6" t="str">
        <f>'[1]PLAN DE MANEJO'!I13</f>
        <v>CUMPLIMIENTO ACTUALIZACIÓN PROCEDIMIENTO  ELABORACIÓN, EJECUCIÓN Y EVALUACIÓN DEL PLAN DE SALUD OCUPACIONAL"</v>
      </c>
      <c r="K15" s="10" t="str">
        <f>'[1]PLAN DE MANEJO'!J13</f>
        <v>(No. De procedimientos actualizados/No. De procedimentos a actualizar)*100</v>
      </c>
      <c r="L15" s="31">
        <v>0</v>
      </c>
      <c r="M15" s="31">
        <v>1</v>
      </c>
      <c r="N15" s="33">
        <f t="shared" si="1"/>
        <v>0</v>
      </c>
      <c r="O15" s="13" t="s">
        <v>105</v>
      </c>
      <c r="P15" s="34" t="s">
        <v>122</v>
      </c>
      <c r="Q15" s="35" t="s">
        <v>120</v>
      </c>
      <c r="R15" s="36">
        <v>41212</v>
      </c>
      <c r="S15" s="35" t="s">
        <v>121</v>
      </c>
      <c r="T15" s="29">
        <v>20</v>
      </c>
      <c r="U15" s="29">
        <v>2</v>
      </c>
      <c r="V15" s="30">
        <v>40</v>
      </c>
    </row>
    <row r="16" spans="1:22" ht="175.5" customHeight="1" thickBot="1" thickTop="1">
      <c r="A16" s="45" t="s">
        <v>46</v>
      </c>
      <c r="B16" s="46" t="str">
        <f>'[1]PLAN DE MANEJO'!B14</f>
        <v>INADECUADO ENTRENAMIENTO EN EL PUESTO DE TRABAJO PARA EL CASO DE LOS FUNCIONARIOS NUEVOS O AQUELLOS QUE SON TRASLADADOS DE PROCESO Y/O DEPENDENCIA </v>
      </c>
      <c r="C16" s="47">
        <f>'[1]PLAN DE MANEJO'!C14</f>
        <v>15</v>
      </c>
      <c r="D16" s="47">
        <f>'[1]PLAN DE MANEJO'!D14</f>
        <v>2</v>
      </c>
      <c r="E16" s="47">
        <f t="shared" si="0"/>
        <v>30</v>
      </c>
      <c r="F16" s="46" t="str">
        <f>'[1]PLAN DE MANEJO'!F14</f>
        <v>Implementar un punto de control que permita evidenciar el desarrollo de la Inducción Específica para los funcionarios nuevos o trasladados de proceso y/o dependencia,  al igual que el contenido de dicha inducción.</v>
      </c>
      <c r="G16" s="48">
        <f>'[1]PLAN DE MANEJO'!G14</f>
        <v>41014</v>
      </c>
      <c r="H16" s="49">
        <f>'[1]PLAN DE MANEJO'!H14</f>
        <v>41182</v>
      </c>
      <c r="I16" s="45" t="s">
        <v>75</v>
      </c>
      <c r="J16" s="50" t="str">
        <f>'[1]PLAN DE MANEJO'!I14</f>
        <v>EJECUCIÓN INDUCCIÓN ESPECÍFICA</v>
      </c>
      <c r="K16" s="51" t="str">
        <f>'[1]PLAN DE MANEJO'!J14</f>
        <v>Memorando lineamientos Inducción Específica</v>
      </c>
      <c r="L16" s="52">
        <v>1</v>
      </c>
      <c r="M16" s="52">
        <v>1</v>
      </c>
      <c r="N16" s="53">
        <f t="shared" si="1"/>
        <v>1</v>
      </c>
      <c r="O16" s="54" t="s">
        <v>106</v>
      </c>
      <c r="P16" s="55" t="s">
        <v>123</v>
      </c>
      <c r="Q16" s="56" t="s">
        <v>138</v>
      </c>
      <c r="R16" s="57">
        <v>41212</v>
      </c>
      <c r="S16" s="56" t="s">
        <v>121</v>
      </c>
      <c r="T16" s="58">
        <v>10</v>
      </c>
      <c r="U16" s="58">
        <v>1</v>
      </c>
      <c r="V16" s="59">
        <v>10</v>
      </c>
    </row>
    <row r="17" spans="1:22" ht="90.75" thickBot="1" thickTop="1">
      <c r="A17" s="15" t="s">
        <v>48</v>
      </c>
      <c r="B17" s="67" t="s">
        <v>49</v>
      </c>
      <c r="C17" s="68">
        <v>10</v>
      </c>
      <c r="D17" s="68">
        <v>3</v>
      </c>
      <c r="E17" s="68">
        <f t="shared" si="0"/>
        <v>30</v>
      </c>
      <c r="F17" s="3" t="s">
        <v>50</v>
      </c>
      <c r="G17" s="4">
        <v>40391</v>
      </c>
      <c r="H17" s="43">
        <v>40908</v>
      </c>
      <c r="I17" s="15" t="s">
        <v>34</v>
      </c>
      <c r="J17" s="15" t="s">
        <v>51</v>
      </c>
      <c r="K17" s="8" t="s">
        <v>52</v>
      </c>
      <c r="L17" s="31">
        <v>1</v>
      </c>
      <c r="M17" s="31">
        <v>3</v>
      </c>
      <c r="N17" s="33">
        <f>L17/M17</f>
        <v>0.3333333333333333</v>
      </c>
      <c r="O17" s="13" t="s">
        <v>117</v>
      </c>
      <c r="P17" s="34" t="s">
        <v>124</v>
      </c>
      <c r="Q17" s="35" t="s">
        <v>120</v>
      </c>
      <c r="R17" s="36">
        <v>41212</v>
      </c>
      <c r="S17" s="35" t="s">
        <v>121</v>
      </c>
      <c r="T17" s="29">
        <v>20</v>
      </c>
      <c r="U17" s="29">
        <v>3</v>
      </c>
      <c r="V17" s="30">
        <v>60</v>
      </c>
    </row>
    <row r="18" spans="1:22" ht="78" thickBot="1" thickTop="1">
      <c r="A18" s="15" t="s">
        <v>48</v>
      </c>
      <c r="B18" s="67"/>
      <c r="C18" s="68"/>
      <c r="D18" s="68"/>
      <c r="E18" s="68"/>
      <c r="F18" s="3" t="s">
        <v>53</v>
      </c>
      <c r="G18" s="4">
        <v>40391</v>
      </c>
      <c r="H18" s="43">
        <v>40543</v>
      </c>
      <c r="I18" s="15" t="s">
        <v>34</v>
      </c>
      <c r="J18" s="15" t="s">
        <v>54</v>
      </c>
      <c r="K18" s="8" t="s">
        <v>55</v>
      </c>
      <c r="L18" s="31">
        <v>13</v>
      </c>
      <c r="M18" s="31">
        <v>45</v>
      </c>
      <c r="N18" s="33">
        <f>L18/M18</f>
        <v>0.28888888888888886</v>
      </c>
      <c r="O18" s="13" t="s">
        <v>118</v>
      </c>
      <c r="P18" s="34" t="s">
        <v>125</v>
      </c>
      <c r="Q18" s="35" t="s">
        <v>120</v>
      </c>
      <c r="R18" s="36">
        <v>41212</v>
      </c>
      <c r="S18" s="35" t="s">
        <v>121</v>
      </c>
      <c r="T18" s="29">
        <v>20</v>
      </c>
      <c r="U18" s="29">
        <v>3</v>
      </c>
      <c r="V18" s="30">
        <v>60</v>
      </c>
    </row>
    <row r="19" spans="1:22" ht="78" thickBot="1" thickTop="1">
      <c r="A19" s="15" t="s">
        <v>48</v>
      </c>
      <c r="B19" s="67" t="s">
        <v>56</v>
      </c>
      <c r="C19" s="68">
        <v>10</v>
      </c>
      <c r="D19" s="68">
        <v>3</v>
      </c>
      <c r="E19" s="68">
        <f>C19*D19</f>
        <v>30</v>
      </c>
      <c r="F19" s="3" t="s">
        <v>57</v>
      </c>
      <c r="G19" s="4">
        <v>40862</v>
      </c>
      <c r="H19" s="4">
        <v>41258</v>
      </c>
      <c r="I19" s="15" t="s">
        <v>47</v>
      </c>
      <c r="J19" s="15" t="s">
        <v>58</v>
      </c>
      <c r="K19" s="8" t="s">
        <v>59</v>
      </c>
      <c r="L19" s="31">
        <v>0</v>
      </c>
      <c r="M19" s="31">
        <v>0</v>
      </c>
      <c r="N19" s="33">
        <v>0</v>
      </c>
      <c r="O19" s="13" t="s">
        <v>127</v>
      </c>
      <c r="P19" s="34" t="s">
        <v>126</v>
      </c>
      <c r="Q19" s="35" t="s">
        <v>120</v>
      </c>
      <c r="R19" s="36">
        <v>41212</v>
      </c>
      <c r="S19" s="35" t="s">
        <v>121</v>
      </c>
      <c r="T19" s="29">
        <v>20</v>
      </c>
      <c r="U19" s="29">
        <v>3</v>
      </c>
      <c r="V19" s="30">
        <v>60</v>
      </c>
    </row>
    <row r="20" spans="1:22" ht="39.75" thickBot="1" thickTop="1">
      <c r="A20" s="15" t="s">
        <v>48</v>
      </c>
      <c r="B20" s="67"/>
      <c r="C20" s="68"/>
      <c r="D20" s="68"/>
      <c r="E20" s="68"/>
      <c r="F20" s="3" t="s">
        <v>60</v>
      </c>
      <c r="G20" s="4">
        <v>40862</v>
      </c>
      <c r="H20" s="4">
        <v>41258</v>
      </c>
      <c r="I20" s="15" t="s">
        <v>47</v>
      </c>
      <c r="J20" s="15" t="s">
        <v>61</v>
      </c>
      <c r="K20" s="8" t="s">
        <v>62</v>
      </c>
      <c r="L20" s="31">
        <v>0</v>
      </c>
      <c r="M20" s="31">
        <v>0</v>
      </c>
      <c r="N20" s="33">
        <v>0</v>
      </c>
      <c r="O20" s="13" t="s">
        <v>108</v>
      </c>
      <c r="P20" s="34" t="s">
        <v>126</v>
      </c>
      <c r="Q20" s="35" t="s">
        <v>120</v>
      </c>
      <c r="R20" s="36">
        <v>41212</v>
      </c>
      <c r="S20" s="35" t="s">
        <v>121</v>
      </c>
      <c r="T20" s="29">
        <v>20</v>
      </c>
      <c r="U20" s="29">
        <v>3</v>
      </c>
      <c r="V20" s="30">
        <v>60</v>
      </c>
    </row>
    <row r="21" spans="1:22" ht="103.5" thickBot="1" thickTop="1">
      <c r="A21" s="15" t="s">
        <v>63</v>
      </c>
      <c r="B21" s="15" t="s">
        <v>64</v>
      </c>
      <c r="C21" s="16">
        <v>10</v>
      </c>
      <c r="D21" s="16">
        <v>2</v>
      </c>
      <c r="E21" s="16">
        <f aca="true" t="shared" si="2" ref="E21:E29">C21*D21</f>
        <v>20</v>
      </c>
      <c r="F21" s="8" t="s">
        <v>65</v>
      </c>
      <c r="G21" s="9">
        <v>41085</v>
      </c>
      <c r="H21" s="44">
        <v>41096</v>
      </c>
      <c r="I21" s="15" t="s">
        <v>75</v>
      </c>
      <c r="J21" s="10" t="s">
        <v>66</v>
      </c>
      <c r="K21" s="8" t="s">
        <v>67</v>
      </c>
      <c r="L21" s="37">
        <v>1</v>
      </c>
      <c r="M21" s="31">
        <v>1</v>
      </c>
      <c r="N21" s="33">
        <v>0.8</v>
      </c>
      <c r="O21" s="12" t="s">
        <v>107</v>
      </c>
      <c r="P21" s="38" t="s">
        <v>130</v>
      </c>
      <c r="Q21" s="39" t="s">
        <v>120</v>
      </c>
      <c r="R21" s="36">
        <v>41212</v>
      </c>
      <c r="S21" s="35" t="s">
        <v>121</v>
      </c>
      <c r="T21" s="29">
        <v>20</v>
      </c>
      <c r="U21" s="29">
        <v>3</v>
      </c>
      <c r="V21" s="30">
        <v>60</v>
      </c>
    </row>
    <row r="22" spans="1:22" ht="65.25" thickBot="1" thickTop="1">
      <c r="A22" s="45" t="s">
        <v>63</v>
      </c>
      <c r="B22" s="51" t="s">
        <v>68</v>
      </c>
      <c r="C22" s="47">
        <v>10</v>
      </c>
      <c r="D22" s="47">
        <v>2</v>
      </c>
      <c r="E22" s="47">
        <f t="shared" si="2"/>
        <v>20</v>
      </c>
      <c r="F22" s="45" t="s">
        <v>69</v>
      </c>
      <c r="G22" s="60">
        <v>41091</v>
      </c>
      <c r="H22" s="61">
        <v>41152</v>
      </c>
      <c r="I22" s="45" t="s">
        <v>75</v>
      </c>
      <c r="J22" s="51" t="s">
        <v>70</v>
      </c>
      <c r="K22" s="62" t="s">
        <v>71</v>
      </c>
      <c r="L22" s="52">
        <v>1</v>
      </c>
      <c r="M22" s="52">
        <v>1</v>
      </c>
      <c r="N22" s="53">
        <f t="shared" si="1"/>
        <v>1</v>
      </c>
      <c r="O22" s="63" t="s">
        <v>131</v>
      </c>
      <c r="P22" s="64" t="s">
        <v>132</v>
      </c>
      <c r="Q22" s="65" t="s">
        <v>138</v>
      </c>
      <c r="R22" s="66">
        <v>41212</v>
      </c>
      <c r="S22" s="56" t="s">
        <v>121</v>
      </c>
      <c r="T22" s="58">
        <v>10</v>
      </c>
      <c r="U22" s="58">
        <v>1</v>
      </c>
      <c r="V22" s="59">
        <v>10</v>
      </c>
    </row>
    <row r="23" spans="1:22" ht="78" thickBot="1" thickTop="1">
      <c r="A23" s="15" t="s">
        <v>72</v>
      </c>
      <c r="B23" s="15" t="s">
        <v>73</v>
      </c>
      <c r="C23" s="16">
        <v>10</v>
      </c>
      <c r="D23" s="16">
        <v>2</v>
      </c>
      <c r="E23" s="16">
        <f t="shared" si="2"/>
        <v>20</v>
      </c>
      <c r="F23" s="3" t="s">
        <v>74</v>
      </c>
      <c r="G23" s="4">
        <v>39814</v>
      </c>
      <c r="H23" s="43">
        <v>40908</v>
      </c>
      <c r="I23" s="15" t="s">
        <v>34</v>
      </c>
      <c r="J23" s="15" t="s">
        <v>76</v>
      </c>
      <c r="K23" s="23" t="s">
        <v>77</v>
      </c>
      <c r="L23" s="31">
        <v>6</v>
      </c>
      <c r="M23" s="31">
        <v>7</v>
      </c>
      <c r="N23" s="33">
        <f t="shared" si="1"/>
        <v>0.8571428571428571</v>
      </c>
      <c r="O23" s="12" t="s">
        <v>109</v>
      </c>
      <c r="P23" s="41" t="s">
        <v>133</v>
      </c>
      <c r="Q23" s="39" t="s">
        <v>120</v>
      </c>
      <c r="R23" s="40">
        <v>41212</v>
      </c>
      <c r="S23" s="35" t="s">
        <v>121</v>
      </c>
      <c r="T23" s="29">
        <v>10</v>
      </c>
      <c r="U23" s="29">
        <v>2</v>
      </c>
      <c r="V23" s="30">
        <v>20</v>
      </c>
    </row>
    <row r="24" spans="1:22" ht="103.5" thickBot="1" thickTop="1">
      <c r="A24" s="15" t="s">
        <v>72</v>
      </c>
      <c r="B24" s="7" t="s">
        <v>78</v>
      </c>
      <c r="C24" s="16">
        <v>10</v>
      </c>
      <c r="D24" s="16">
        <v>2</v>
      </c>
      <c r="E24" s="16">
        <f t="shared" si="2"/>
        <v>20</v>
      </c>
      <c r="F24" s="3" t="s">
        <v>79</v>
      </c>
      <c r="G24" s="4">
        <v>40732</v>
      </c>
      <c r="H24" s="43">
        <v>40793</v>
      </c>
      <c r="I24" s="15" t="s">
        <v>34</v>
      </c>
      <c r="J24" s="15" t="s">
        <v>80</v>
      </c>
      <c r="K24" s="23" t="s">
        <v>81</v>
      </c>
      <c r="L24" s="17">
        <v>0.4</v>
      </c>
      <c r="M24" s="17">
        <v>1</v>
      </c>
      <c r="N24" s="42">
        <v>0.4</v>
      </c>
      <c r="O24" s="12" t="s">
        <v>111</v>
      </c>
      <c r="P24" s="27" t="s">
        <v>135</v>
      </c>
      <c r="Q24" s="28" t="s">
        <v>120</v>
      </c>
      <c r="R24" s="40">
        <v>41212</v>
      </c>
      <c r="S24" s="35" t="s">
        <v>121</v>
      </c>
      <c r="T24" s="29">
        <v>20</v>
      </c>
      <c r="U24" s="29">
        <v>3</v>
      </c>
      <c r="V24" s="30">
        <v>60</v>
      </c>
    </row>
    <row r="25" spans="1:22" ht="78" thickBot="1" thickTop="1">
      <c r="A25" s="15" t="s">
        <v>72</v>
      </c>
      <c r="B25" s="7" t="s">
        <v>82</v>
      </c>
      <c r="C25" s="24">
        <v>10</v>
      </c>
      <c r="D25" s="24">
        <v>2</v>
      </c>
      <c r="E25" s="24">
        <f t="shared" si="2"/>
        <v>20</v>
      </c>
      <c r="F25" s="8" t="s">
        <v>83</v>
      </c>
      <c r="G25" s="9">
        <v>41076</v>
      </c>
      <c r="H25" s="44">
        <v>41096</v>
      </c>
      <c r="I25" s="15" t="s">
        <v>75</v>
      </c>
      <c r="J25" s="10" t="s">
        <v>84</v>
      </c>
      <c r="K25" s="8" t="s">
        <v>85</v>
      </c>
      <c r="L25" s="31">
        <v>1</v>
      </c>
      <c r="M25" s="31">
        <v>1</v>
      </c>
      <c r="N25" s="33">
        <v>0.5</v>
      </c>
      <c r="O25" s="12" t="s">
        <v>113</v>
      </c>
      <c r="P25" s="27" t="s">
        <v>134</v>
      </c>
      <c r="Q25" s="28" t="s">
        <v>120</v>
      </c>
      <c r="R25" s="40">
        <v>41212</v>
      </c>
      <c r="S25" s="35" t="s">
        <v>121</v>
      </c>
      <c r="T25" s="29">
        <v>10</v>
      </c>
      <c r="U25" s="29">
        <v>2</v>
      </c>
      <c r="V25" s="30">
        <v>20</v>
      </c>
    </row>
    <row r="26" spans="1:22" ht="65.25" thickBot="1" thickTop="1">
      <c r="A26" s="15" t="s">
        <v>72</v>
      </c>
      <c r="B26" s="7" t="s">
        <v>86</v>
      </c>
      <c r="C26" s="24">
        <v>10</v>
      </c>
      <c r="D26" s="24">
        <v>2</v>
      </c>
      <c r="E26" s="24">
        <f t="shared" si="2"/>
        <v>20</v>
      </c>
      <c r="F26" s="8" t="s">
        <v>86</v>
      </c>
      <c r="G26" s="9">
        <v>40968</v>
      </c>
      <c r="H26" s="44">
        <v>41151</v>
      </c>
      <c r="I26" s="10" t="s">
        <v>75</v>
      </c>
      <c r="J26" s="8" t="s">
        <v>87</v>
      </c>
      <c r="K26" s="8" t="s">
        <v>88</v>
      </c>
      <c r="L26" s="10">
        <v>1</v>
      </c>
      <c r="M26" s="25">
        <v>1</v>
      </c>
      <c r="N26" s="33">
        <v>0.5</v>
      </c>
      <c r="O26" s="26" t="s">
        <v>112</v>
      </c>
      <c r="P26" s="26" t="s">
        <v>137</v>
      </c>
      <c r="Q26" s="28" t="s">
        <v>120</v>
      </c>
      <c r="R26" s="40">
        <v>41212</v>
      </c>
      <c r="S26" s="35" t="s">
        <v>121</v>
      </c>
      <c r="T26" s="29">
        <v>10</v>
      </c>
      <c r="U26" s="29">
        <v>2</v>
      </c>
      <c r="V26" s="30">
        <v>20</v>
      </c>
    </row>
    <row r="27" spans="1:22" ht="196.5" customHeight="1" thickBot="1" thickTop="1">
      <c r="A27" s="15" t="s">
        <v>89</v>
      </c>
      <c r="B27" s="15" t="s">
        <v>90</v>
      </c>
      <c r="C27" s="16">
        <v>10</v>
      </c>
      <c r="D27" s="16">
        <v>2</v>
      </c>
      <c r="E27" s="16">
        <f t="shared" si="2"/>
        <v>20</v>
      </c>
      <c r="F27" s="3" t="s">
        <v>91</v>
      </c>
      <c r="G27" s="4">
        <v>39692</v>
      </c>
      <c r="H27" s="43">
        <v>40542</v>
      </c>
      <c r="I27" s="15" t="s">
        <v>34</v>
      </c>
      <c r="J27" s="4" t="s">
        <v>92</v>
      </c>
      <c r="K27" s="8" t="s">
        <v>93</v>
      </c>
      <c r="L27" s="31">
        <v>0</v>
      </c>
      <c r="M27" s="31">
        <v>0</v>
      </c>
      <c r="N27" s="33">
        <v>0</v>
      </c>
      <c r="O27" s="12" t="s">
        <v>103</v>
      </c>
      <c r="P27" s="27" t="s">
        <v>136</v>
      </c>
      <c r="Q27" s="28" t="s">
        <v>120</v>
      </c>
      <c r="R27" s="40">
        <v>41212</v>
      </c>
      <c r="S27" s="35" t="s">
        <v>121</v>
      </c>
      <c r="T27" s="29">
        <v>10</v>
      </c>
      <c r="U27" s="29">
        <v>2</v>
      </c>
      <c r="V27" s="30">
        <v>20</v>
      </c>
    </row>
    <row r="28" spans="1:22" ht="65.25" thickBot="1" thickTop="1">
      <c r="A28" s="15" t="s">
        <v>94</v>
      </c>
      <c r="B28" s="14" t="s">
        <v>95</v>
      </c>
      <c r="C28" s="16">
        <v>10</v>
      </c>
      <c r="D28" s="16">
        <v>2</v>
      </c>
      <c r="E28" s="16">
        <v>20</v>
      </c>
      <c r="F28" s="8" t="s">
        <v>96</v>
      </c>
      <c r="G28" s="9">
        <v>41134</v>
      </c>
      <c r="H28" s="9">
        <v>41256</v>
      </c>
      <c r="I28" s="15" t="s">
        <v>34</v>
      </c>
      <c r="J28" s="10" t="s">
        <v>97</v>
      </c>
      <c r="K28" s="8" t="s">
        <v>98</v>
      </c>
      <c r="L28" s="10">
        <v>0</v>
      </c>
      <c r="M28" s="10">
        <v>0</v>
      </c>
      <c r="N28" s="33">
        <v>0</v>
      </c>
      <c r="O28" s="8" t="s">
        <v>114</v>
      </c>
      <c r="P28" s="34" t="s">
        <v>126</v>
      </c>
      <c r="Q28" s="35" t="s">
        <v>120</v>
      </c>
      <c r="R28" s="36">
        <v>41212</v>
      </c>
      <c r="S28" s="35" t="s">
        <v>121</v>
      </c>
      <c r="T28" s="29">
        <v>20</v>
      </c>
      <c r="U28" s="29">
        <v>3</v>
      </c>
      <c r="V28" s="30">
        <v>60</v>
      </c>
    </row>
    <row r="29" spans="1:22" ht="78" thickBot="1" thickTop="1">
      <c r="A29" s="15" t="s">
        <v>89</v>
      </c>
      <c r="B29" s="14" t="s">
        <v>99</v>
      </c>
      <c r="C29" s="16">
        <v>10</v>
      </c>
      <c r="D29" s="16">
        <v>2</v>
      </c>
      <c r="E29" s="16">
        <f t="shared" si="2"/>
        <v>20</v>
      </c>
      <c r="F29" s="8" t="s">
        <v>100</v>
      </c>
      <c r="G29" s="9">
        <v>41080</v>
      </c>
      <c r="H29" s="44">
        <v>41182</v>
      </c>
      <c r="I29" s="10" t="s">
        <v>34</v>
      </c>
      <c r="J29" s="10" t="s">
        <v>97</v>
      </c>
      <c r="K29" s="8" t="s">
        <v>101</v>
      </c>
      <c r="L29" s="31">
        <v>0</v>
      </c>
      <c r="M29" s="31">
        <v>0</v>
      </c>
      <c r="N29" s="33">
        <v>0</v>
      </c>
      <c r="O29" s="12" t="s">
        <v>110</v>
      </c>
      <c r="P29" s="27" t="s">
        <v>129</v>
      </c>
      <c r="Q29" s="35" t="s">
        <v>120</v>
      </c>
      <c r="R29" s="36">
        <v>41212</v>
      </c>
      <c r="S29" s="35" t="s">
        <v>121</v>
      </c>
      <c r="T29" s="29">
        <v>20</v>
      </c>
      <c r="U29" s="29">
        <v>3</v>
      </c>
      <c r="V29" s="30">
        <v>60</v>
      </c>
    </row>
    <row r="30" ht="15.75" thickTop="1">
      <c r="E30" s="11">
        <f>SUM(E11:E29)</f>
        <v>390</v>
      </c>
    </row>
    <row r="31" ht="15.75" thickBot="1"/>
    <row r="32" spans="2:10" ht="15.75" thickTop="1">
      <c r="B32" s="69" t="s">
        <v>102</v>
      </c>
      <c r="C32" s="70"/>
      <c r="D32" s="70"/>
      <c r="E32" s="70"/>
      <c r="F32" s="70"/>
      <c r="G32" s="70"/>
      <c r="H32" s="70"/>
      <c r="I32" s="70"/>
      <c r="J32" s="71"/>
    </row>
    <row r="33" spans="2:10" ht="15.75" thickBot="1">
      <c r="B33" s="72"/>
      <c r="C33" s="73"/>
      <c r="D33" s="73"/>
      <c r="E33" s="73"/>
      <c r="F33" s="73"/>
      <c r="G33" s="73"/>
      <c r="H33" s="73"/>
      <c r="I33" s="73"/>
      <c r="J33" s="74"/>
    </row>
    <row r="34" ht="15.75" thickTop="1"/>
  </sheetData>
  <sheetProtection/>
  <mergeCells count="34">
    <mergeCell ref="A2:A4"/>
    <mergeCell ref="B2:P2"/>
    <mergeCell ref="Q2:V5"/>
    <mergeCell ref="B3:P4"/>
    <mergeCell ref="B5:L5"/>
    <mergeCell ref="M5:P5"/>
    <mergeCell ref="A8:A10"/>
    <mergeCell ref="B8:B10"/>
    <mergeCell ref="C8:E9"/>
    <mergeCell ref="F8:F10"/>
    <mergeCell ref="G8:G10"/>
    <mergeCell ref="A6:H6"/>
    <mergeCell ref="I6:V6"/>
    <mergeCell ref="A7:H7"/>
    <mergeCell ref="I7:O7"/>
    <mergeCell ref="P7:V7"/>
    <mergeCell ref="R8:R10"/>
    <mergeCell ref="S8:S10"/>
    <mergeCell ref="T8:V9"/>
    <mergeCell ref="B17:B18"/>
    <mergeCell ref="C17:C18"/>
    <mergeCell ref="D17:D18"/>
    <mergeCell ref="E17:E18"/>
    <mergeCell ref="H8:H10"/>
    <mergeCell ref="I8:I9"/>
    <mergeCell ref="J8:N9"/>
    <mergeCell ref="O8:O10"/>
    <mergeCell ref="P8:P10"/>
    <mergeCell ref="Q8:Q10"/>
    <mergeCell ref="B19:B20"/>
    <mergeCell ref="C19:C20"/>
    <mergeCell ref="D19:D20"/>
    <mergeCell ref="E19:E20"/>
    <mergeCell ref="B32:J33"/>
  </mergeCells>
  <conditionalFormatting sqref="Q11:Q29">
    <cfRule type="containsText" priority="1" dxfId="0" operator="containsText" text="C">
      <formula>NOT(ISERROR(SEARCH("C",Q11)))</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14"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luisf</cp:lastModifiedBy>
  <cp:lastPrinted>2012-11-13T18:30:23Z</cp:lastPrinted>
  <dcterms:created xsi:type="dcterms:W3CDTF">2012-09-29T12:24:38Z</dcterms:created>
  <dcterms:modified xsi:type="dcterms:W3CDTF">2012-11-14T15:45:10Z</dcterms:modified>
  <cp:category/>
  <cp:version/>
  <cp:contentType/>
  <cp:contentStatus/>
</cp:coreProperties>
</file>